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ikhilbhosle\Desktop\"/>
    </mc:Choice>
  </mc:AlternateContent>
  <bookViews>
    <workbookView xWindow="0" yWindow="0" windowWidth="20490" windowHeight="7500" activeTab="1"/>
  </bookViews>
  <sheets>
    <sheet name="KCP Strategy" sheetId="1" r:id="rId1"/>
    <sheet name="KCP Pf" sheetId="2" r:id="rId2"/>
  </sheets>
  <externalReferences>
    <externalReference r:id="rId3"/>
  </externalReferences>
  <definedNames>
    <definedName name="_xlnm._FilterDatabase" localSheetId="1" hidden="1">'KCP Pf'!$A$2:$D$2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2" l="1"/>
  <c r="E19" i="2" s="1"/>
  <c r="E17" i="2"/>
  <c r="G7" i="2"/>
  <c r="G6" i="2"/>
  <c r="G5" i="2"/>
  <c r="G4" i="2"/>
  <c r="H21" i="1"/>
</calcChain>
</file>

<file path=xl/comments1.xml><?xml version="1.0" encoding="utf-8"?>
<comments xmlns="http://schemas.openxmlformats.org/spreadsheetml/2006/main">
  <authors>
    <author>Prathamesh Patkar</author>
  </authors>
  <commentList>
    <comment ref="B62" authorId="0" shapeId="0">
      <text>
        <r>
          <rPr>
            <sz val="8"/>
            <color indexed="81"/>
            <rFont val="Tahoma"/>
            <family val="2"/>
          </rPr>
          <t>12 M TTM</t>
        </r>
      </text>
    </comment>
  </commentList>
</comments>
</file>

<file path=xl/sharedStrings.xml><?xml version="1.0" encoding="utf-8"?>
<sst xmlns="http://schemas.openxmlformats.org/spreadsheetml/2006/main" count="154" uniqueCount="138">
  <si>
    <t>AMC Name</t>
  </si>
  <si>
    <t>SEBI Reg NO</t>
  </si>
  <si>
    <t>Strategy Name</t>
  </si>
  <si>
    <t>AUM In Crs</t>
  </si>
  <si>
    <t>Strategy Incp. Date</t>
  </si>
  <si>
    <t>Portfolio Manager Name</t>
  </si>
  <si>
    <t>Marcellus Investment Managers Private Limited</t>
  </si>
  <si>
    <t>INP000006183</t>
  </si>
  <si>
    <t>Kings of Capital</t>
  </si>
  <si>
    <t>Tej Shah,CA,CFA</t>
  </si>
  <si>
    <t>Category</t>
  </si>
  <si>
    <t xml:space="preserve">Benchmark </t>
  </si>
  <si>
    <t>Reporting Structure</t>
  </si>
  <si>
    <t>Fee structures</t>
  </si>
  <si>
    <t>Option 1</t>
  </si>
  <si>
    <t>Fixed Fees Model</t>
  </si>
  <si>
    <t>2.5% p.a. fixed fees + zero performance fees</t>
  </si>
  <si>
    <t>Large-Cap</t>
  </si>
  <si>
    <t>Nifty 50 Total Return Index</t>
  </si>
  <si>
    <t>Model Portfolio</t>
  </si>
  <si>
    <t>Option 2</t>
  </si>
  <si>
    <t>Hybrid Model</t>
  </si>
  <si>
    <t>1.5% p.a. fixed fees + performance fees of 15% profit share above a hurdle of 10%, no catch-up</t>
  </si>
  <si>
    <t>Exit Fee</t>
  </si>
  <si>
    <t>1st Year</t>
  </si>
  <si>
    <t>2nd Year</t>
  </si>
  <si>
    <t>3rd Year</t>
  </si>
  <si>
    <t>SIP Option</t>
  </si>
  <si>
    <t>STP Option</t>
  </si>
  <si>
    <t>NO EXIT FEES</t>
  </si>
  <si>
    <t>Yes</t>
  </si>
  <si>
    <t>Monthly Performance vs Nifty Bank</t>
  </si>
  <si>
    <t>Top Holdings</t>
  </si>
  <si>
    <t>Month</t>
  </si>
  <si>
    <t>Marcellus KCP*</t>
  </si>
  <si>
    <t>Nifty 50 (Total Return Index)</t>
  </si>
  <si>
    <t>Date Range</t>
  </si>
  <si>
    <t>No</t>
  </si>
  <si>
    <t>Portfolio Holdings</t>
  </si>
  <si>
    <t>% Allocation</t>
  </si>
  <si>
    <t>28 Jul-20 to 31 Jul-20</t>
  </si>
  <si>
    <t>HDFC Bank Ltd.</t>
  </si>
  <si>
    <t>31 Jul-20 to 31 Aug-20</t>
  </si>
  <si>
    <t>Bajaj Finance Ltd.</t>
  </si>
  <si>
    <t>31 Aug-20 to 30 Sep-20</t>
  </si>
  <si>
    <t>Kotak Mahindra Bank Ltd.</t>
  </si>
  <si>
    <t>30 Sep-20 to 31 Oct-20</t>
  </si>
  <si>
    <t>31 Oct-20 to 30 Nov-20</t>
  </si>
  <si>
    <t>30 Nov-20 to 31 Dec-20</t>
  </si>
  <si>
    <t>Market-cap wise allocation</t>
  </si>
  <si>
    <t>31 Dec-20 to 31-Jan 21</t>
  </si>
  <si>
    <t xml:space="preserve">Large- Cap </t>
  </si>
  <si>
    <t>31-Jan 21 to 28-Feb 21</t>
  </si>
  <si>
    <t>Mid-Cap</t>
  </si>
  <si>
    <t>28-Feb 21 to 31-Mar 21</t>
  </si>
  <si>
    <t>Small-Cap</t>
  </si>
  <si>
    <t>31-Mar 21 to 30-Apr 21</t>
  </si>
  <si>
    <t>Cash</t>
  </si>
  <si>
    <t>30-Apr 21 ti 31-May 21</t>
  </si>
  <si>
    <t>31-May 21 ti 31-June 21</t>
  </si>
  <si>
    <t>31-June 21 to 31-July 21</t>
  </si>
  <si>
    <t xml:space="preserve">Performance </t>
  </si>
  <si>
    <t>31-July 21 to 31-Aug 21</t>
  </si>
  <si>
    <t>KCP PMS (%)</t>
  </si>
  <si>
    <t>Nifty 50 (Total Return Index)(%)</t>
  </si>
  <si>
    <t>31-Aug 21 to 30-Sept 21</t>
  </si>
  <si>
    <t>1-Month</t>
  </si>
  <si>
    <t>30 Sept-21 to 31 Oct-21</t>
  </si>
  <si>
    <t>3-Month</t>
  </si>
  <si>
    <t>31 Oct-21 to 30 Nov-21</t>
  </si>
  <si>
    <t>6-Months</t>
  </si>
  <si>
    <t>30 Nov-21 to 31 Dec-21</t>
  </si>
  <si>
    <t>1-year</t>
  </si>
  <si>
    <t>31 Dec-21 to 31 Jan-22</t>
  </si>
  <si>
    <t>2-year</t>
  </si>
  <si>
    <t>31 Jan-22 to 28 Feb-22</t>
  </si>
  <si>
    <t>3- year</t>
  </si>
  <si>
    <t>28 Feb-22 to 31 March-22</t>
  </si>
  <si>
    <t>Since Inception (Annualised)</t>
  </si>
  <si>
    <t>31 March-22 to 30 April-22</t>
  </si>
  <si>
    <t>* Inception on 28th July, 2020</t>
  </si>
  <si>
    <t>30 April-22 to 31 May-22</t>
  </si>
  <si>
    <t>31 May-22 to 30 June-22</t>
  </si>
  <si>
    <t>30 Jun-22 to 31 Jul-22</t>
  </si>
  <si>
    <t>KCP PMS</t>
  </si>
  <si>
    <t>31 Jul-22 to 31 Aug-22</t>
  </si>
  <si>
    <t>FY 2021</t>
  </si>
  <si>
    <t>31 Aug-22 to 30 Sept-22</t>
  </si>
  <si>
    <t>FY 2022</t>
  </si>
  <si>
    <t>30 Sept-22 to 31 Oct-22</t>
  </si>
  <si>
    <t>FY 2023</t>
  </si>
  <si>
    <t>31 Oct-22 to 30 Nov-22</t>
  </si>
  <si>
    <t>FY 2024</t>
  </si>
  <si>
    <t>30th Nov-22 to 31 Dec 22</t>
  </si>
  <si>
    <t>CY 2020</t>
  </si>
  <si>
    <t>31 dec 22 to 31 jan 23</t>
  </si>
  <si>
    <t>CY 2021</t>
  </si>
  <si>
    <t>31 Jan 23 to 28 Feb 23</t>
  </si>
  <si>
    <t>CY 2022</t>
  </si>
  <si>
    <t>28 feb 23 to 31 march 23</t>
  </si>
  <si>
    <t>CY 2023</t>
  </si>
  <si>
    <t>31 march 23 to 30th april 23</t>
  </si>
  <si>
    <t>CY 2024</t>
  </si>
  <si>
    <t>30 April 23 to 31 May 23</t>
  </si>
  <si>
    <t>31 May 23 to 30 Jun 23</t>
  </si>
  <si>
    <t>30 jun 23 to 31 jul 23</t>
  </si>
  <si>
    <t>31 jul 23 to 31 aug 23</t>
  </si>
  <si>
    <t>31 aug 23 to 30 sep 23</t>
  </si>
  <si>
    <t>30 Sep 23 to 31 Oct 23</t>
  </si>
  <si>
    <t>31 Oct 23 to 30 Nov 23</t>
  </si>
  <si>
    <t>30 Nov 23 to 31 Dec 23</t>
  </si>
  <si>
    <t>31 Dec 23 to 31 Jan 24</t>
  </si>
  <si>
    <t>Inception - Annualised</t>
  </si>
  <si>
    <t>Portfolio Metrics</t>
  </si>
  <si>
    <t>Weighted Average Market Capitalisation (INR Cr.)</t>
  </si>
  <si>
    <t xml:space="preserve">Portfolio P/E </t>
  </si>
  <si>
    <t>Dividend Yield</t>
  </si>
  <si>
    <t>Churn Ratio</t>
  </si>
  <si>
    <t xml:space="preserve">Maximum Drawdown of Portfolio </t>
  </si>
  <si>
    <t>Benchmark Drawdown</t>
  </si>
  <si>
    <t>Performance data is net of annual performance fees charged for client accounts whose account anniversary date falls upto the last date of this performance period. Since fixed fees and expenses are charged on a quarterly basis, effect of the same has been incorporated upto 31st December 2023. Performance data is not verified either by the Securities and Exchange Board of India or U.S. Securities and Exchange Commission. This circulation is not intended for US clients.
For relative performance of particular Investment Approach to other Portfolio Managers within the selected strategy, please refer https://www.apmiindia.org/apmi/WSIAConsolidateReport.htm?action=showReportMenu. Under PMS Provider Name please select Marcellus Investment Managers Private Limited and select your Investment Approach Name for viewing the stated disclosure.</t>
  </si>
  <si>
    <t>Portfolio - 31 January 2024</t>
  </si>
  <si>
    <t>ISIN</t>
  </si>
  <si>
    <t>Allocation (%)</t>
  </si>
  <si>
    <t>Market-cap wise allocation****</t>
  </si>
  <si>
    <t>Large- Cap</t>
  </si>
  <si>
    <t>INE296A01024</t>
  </si>
  <si>
    <t>INE040A01034</t>
  </si>
  <si>
    <t>****As per AMFI Classification</t>
  </si>
  <si>
    <t>ICICI Lombard General Insurance Company Ltd.</t>
  </si>
  <si>
    <t>INE765G01017</t>
  </si>
  <si>
    <t>ICICI Bank Ltd</t>
  </si>
  <si>
    <t>INE090A01021</t>
  </si>
  <si>
    <t>INE237A01028</t>
  </si>
  <si>
    <t>Name</t>
  </si>
  <si>
    <t>Weights</t>
  </si>
  <si>
    <t xml:space="preserve">Lenders </t>
  </si>
  <si>
    <t>Non Lenders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</si>
</sst>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_(* #,##0_);_(* \(#,##0\);_(* &quot;-&quot;??_);_(@_)"/>
    <numFmt numFmtId="166" formatCode="[$-F800]dddd\,\ mmmm\ dd\,\ yyyy"/>
    <numFmt numFmtId="167" formatCode="0.0%"/>
    <numFmt numFmtId="168"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sz val="10"/>
      <name val="Calibri"/>
      <family val="2"/>
      <scheme val="minor"/>
    </font>
    <font>
      <b/>
      <sz val="10"/>
      <color theme="0"/>
      <name val="Calibri"/>
      <family val="2"/>
    </font>
    <font>
      <b/>
      <sz val="9"/>
      <color theme="0"/>
      <name val="Calibri"/>
      <family val="2"/>
    </font>
    <font>
      <sz val="9"/>
      <color theme="1"/>
      <name val="Calibri"/>
      <family val="2"/>
    </font>
    <font>
      <i/>
      <sz val="8"/>
      <color theme="3"/>
      <name val="Calibri"/>
      <family val="2"/>
      <scheme val="minor"/>
    </font>
    <font>
      <sz val="10"/>
      <color theme="1"/>
      <name val="Calibri"/>
      <family val="2"/>
    </font>
    <font>
      <b/>
      <sz val="10"/>
      <color theme="1"/>
      <name val="Calibri"/>
      <family val="2"/>
    </font>
    <font>
      <i/>
      <sz val="10"/>
      <color theme="1"/>
      <name val="Calibri"/>
      <family val="2"/>
      <scheme val="minor"/>
    </font>
    <font>
      <i/>
      <sz val="9"/>
      <color theme="3"/>
      <name val="Calibri"/>
      <family val="2"/>
      <scheme val="minor"/>
    </font>
    <font>
      <b/>
      <sz val="9"/>
      <color theme="1"/>
      <name val="Calibri"/>
      <family val="2"/>
      <scheme val="minor"/>
    </font>
    <font>
      <sz val="9"/>
      <name val="Calibri"/>
      <family val="2"/>
    </font>
    <font>
      <sz val="9"/>
      <color theme="1"/>
      <name val="Calibri"/>
      <family val="2"/>
      <scheme val="minor"/>
    </font>
    <font>
      <i/>
      <sz val="8"/>
      <color theme="1"/>
      <name val="Calibri"/>
      <family val="2"/>
    </font>
    <font>
      <b/>
      <sz val="10"/>
      <name val="Calibri"/>
      <family val="2"/>
      <scheme val="minor"/>
    </font>
    <font>
      <sz val="8"/>
      <color indexed="81"/>
      <name val="Tahoma"/>
      <family val="2"/>
    </font>
    <font>
      <i/>
      <sz val="9"/>
      <color theme="1"/>
      <name val="Calibri"/>
      <family val="2"/>
      <scheme val="minor"/>
    </font>
  </fonts>
  <fills count="7">
    <fill>
      <patternFill patternType="none"/>
    </fill>
    <fill>
      <patternFill patternType="gray125"/>
    </fill>
    <fill>
      <patternFill patternType="solid">
        <fgColor theme="3" tint="-0.49998474074526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115">
    <xf numFmtId="0" fontId="0" fillId="0" borderId="0" xfId="0"/>
    <xf numFmtId="0" fontId="3" fillId="2" borderId="1" xfId="0" applyFont="1" applyFill="1" applyBorder="1" applyAlignment="1">
      <alignment horizontal="center" vertical="center" wrapText="1"/>
    </xf>
    <xf numFmtId="0" fontId="4" fillId="0" borderId="0" xfId="0" applyFont="1" applyAlignment="1">
      <alignment vertical="center"/>
    </xf>
    <xf numFmtId="0" fontId="5" fillId="0" borderId="1" xfId="0" applyFont="1" applyBorder="1" applyAlignment="1">
      <alignment horizontal="center" vertical="center" wrapText="1"/>
    </xf>
    <xf numFmtId="165" fontId="5" fillId="0" borderId="1" xfId="1"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6" fillId="2"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6" fillId="2" borderId="1" xfId="0" applyFont="1" applyFill="1" applyBorder="1" applyAlignment="1">
      <alignment horizontal="center" vertical="center"/>
    </xf>
    <xf numFmtId="0" fontId="7" fillId="0" borderId="1" xfId="0" applyFont="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xf>
    <xf numFmtId="0" fontId="3" fillId="2" borderId="1" xfId="0" applyFont="1" applyFill="1" applyBorder="1" applyAlignment="1">
      <alignment horizontal="center" vertical="center"/>
    </xf>
    <xf numFmtId="17" fontId="10" fillId="0" borderId="10" xfId="0" applyNumberFormat="1" applyFont="1" applyBorder="1" applyAlignment="1">
      <alignment horizontal="left" vertical="center"/>
    </xf>
    <xf numFmtId="10" fontId="10" fillId="0" borderId="10" xfId="2" applyNumberFormat="1" applyFont="1" applyBorder="1" applyAlignment="1">
      <alignment horizontal="center" vertical="center"/>
    </xf>
    <xf numFmtId="10" fontId="10" fillId="0" borderId="11" xfId="2" applyNumberFormat="1" applyFont="1" applyBorder="1" applyAlignment="1">
      <alignment horizontal="center" vertical="center"/>
    </xf>
    <xf numFmtId="0" fontId="11" fillId="0" borderId="10" xfId="0" applyFont="1" applyBorder="1" applyAlignment="1">
      <alignment vertical="center"/>
    </xf>
    <xf numFmtId="0" fontId="4" fillId="0" borderId="1" xfId="0" applyFont="1" applyBorder="1" applyAlignment="1">
      <alignment horizontal="left" vertical="center"/>
    </xf>
    <xf numFmtId="167" fontId="4" fillId="0" borderId="1" xfId="2" applyNumberFormat="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167" fontId="4" fillId="0" borderId="0" xfId="2" applyNumberFormat="1" applyFont="1" applyFill="1" applyBorder="1" applyAlignment="1">
      <alignment horizontal="center" vertical="center"/>
    </xf>
    <xf numFmtId="0" fontId="4" fillId="0" borderId="9" xfId="0" applyFont="1" applyBorder="1" applyAlignment="1">
      <alignment vertical="center"/>
    </xf>
    <xf numFmtId="167" fontId="4" fillId="0" borderId="12" xfId="2" applyNumberFormat="1" applyFont="1" applyBorder="1" applyAlignment="1">
      <alignment horizontal="center" vertical="center"/>
    </xf>
    <xf numFmtId="0" fontId="4" fillId="0" borderId="10" xfId="0" applyFont="1" applyBorder="1" applyAlignment="1">
      <alignment vertical="center"/>
    </xf>
    <xf numFmtId="167" fontId="4" fillId="0" borderId="13" xfId="2" applyNumberFormat="1" applyFont="1" applyBorder="1" applyAlignment="1">
      <alignment horizontal="center" vertical="center"/>
    </xf>
    <xf numFmtId="0" fontId="4" fillId="0" borderId="4" xfId="0" applyFont="1" applyBorder="1" applyAlignment="1">
      <alignment vertical="center"/>
    </xf>
    <xf numFmtId="167" fontId="4" fillId="0" borderId="14" xfId="2" applyNumberFormat="1" applyFont="1" applyBorder="1" applyAlignment="1">
      <alignment horizontal="center" vertical="center"/>
    </xf>
    <xf numFmtId="0" fontId="8" fillId="2" borderId="11" xfId="3" applyFont="1" applyFill="1" applyBorder="1" applyAlignment="1">
      <alignment horizontal="center" vertical="center"/>
    </xf>
    <xf numFmtId="0" fontId="8" fillId="2" borderId="0" xfId="3" applyFont="1" applyFill="1" applyAlignment="1">
      <alignment horizontal="center" vertical="center"/>
    </xf>
    <xf numFmtId="0" fontId="8" fillId="2" borderId="13" xfId="3" applyFont="1" applyFill="1" applyBorder="1" applyAlignment="1">
      <alignment horizontal="center" vertical="center"/>
    </xf>
    <xf numFmtId="17" fontId="12" fillId="0" borderId="10" xfId="3" applyNumberFormat="1" applyFont="1" applyBorder="1" applyAlignment="1">
      <alignment horizontal="left" vertical="center"/>
    </xf>
    <xf numFmtId="2" fontId="12" fillId="0" borderId="1" xfId="4" applyNumberFormat="1" applyFont="1" applyFill="1" applyBorder="1" applyAlignment="1">
      <alignment horizontal="center" vertical="center"/>
    </xf>
    <xf numFmtId="0" fontId="4" fillId="0" borderId="1" xfId="0" applyFont="1" applyBorder="1" applyAlignment="1">
      <alignment vertical="center"/>
    </xf>
    <xf numFmtId="17" fontId="13" fillId="3" borderId="1" xfId="3" applyNumberFormat="1" applyFont="1" applyFill="1" applyBorder="1" applyAlignment="1">
      <alignment horizontal="left" vertical="center"/>
    </xf>
    <xf numFmtId="2" fontId="13" fillId="3" borderId="1" xfId="4" applyNumberFormat="1" applyFont="1" applyFill="1" applyBorder="1" applyAlignment="1">
      <alignment horizontal="center" vertical="center"/>
    </xf>
    <xf numFmtId="0" fontId="1" fillId="0" borderId="0" xfId="3"/>
    <xf numFmtId="0" fontId="14" fillId="0" borderId="0" xfId="3" applyFont="1" applyAlignment="1">
      <alignment vertical="center"/>
    </xf>
    <xf numFmtId="0" fontId="15" fillId="0" borderId="10" xfId="0" applyFont="1" applyBorder="1" applyAlignment="1">
      <alignment vertical="center"/>
    </xf>
    <xf numFmtId="0" fontId="8" fillId="2" borderId="1" xfId="5" applyFont="1" applyFill="1" applyBorder="1" applyAlignment="1">
      <alignment horizontal="center" vertical="center"/>
    </xf>
    <xf numFmtId="0" fontId="8" fillId="2" borderId="1" xfId="3" applyFont="1" applyFill="1" applyBorder="1" applyAlignment="1">
      <alignment horizontal="center" vertical="center"/>
    </xf>
    <xf numFmtId="10" fontId="10" fillId="4" borderId="10" xfId="2" applyNumberFormat="1" applyFont="1" applyFill="1" applyBorder="1" applyAlignment="1">
      <alignment horizontal="center" vertical="center"/>
    </xf>
    <xf numFmtId="10" fontId="10" fillId="4" borderId="11" xfId="2" applyNumberFormat="1" applyFont="1" applyFill="1" applyBorder="1" applyAlignment="1">
      <alignment horizontal="center" vertical="center"/>
    </xf>
    <xf numFmtId="0" fontId="15" fillId="4" borderId="10" xfId="0" applyFont="1" applyFill="1" applyBorder="1" applyAlignment="1">
      <alignment vertical="center"/>
    </xf>
    <xf numFmtId="17" fontId="12" fillId="0" borderId="1" xfId="5" applyNumberFormat="1" applyFont="1" applyBorder="1" applyAlignment="1">
      <alignment horizontal="left" vertical="center"/>
    </xf>
    <xf numFmtId="10" fontId="10" fillId="0" borderId="1" xfId="0" applyNumberFormat="1" applyFont="1" applyBorder="1" applyAlignment="1">
      <alignment horizontal="center" vertical="center"/>
    </xf>
    <xf numFmtId="10" fontId="16" fillId="0" borderId="1" xfId="2" applyNumberFormat="1" applyFont="1" applyBorder="1" applyAlignment="1">
      <alignment horizontal="center" vertical="center"/>
    </xf>
    <xf numFmtId="10" fontId="17" fillId="0" borderId="1" xfId="0" applyNumberFormat="1" applyFont="1" applyBorder="1" applyAlignment="1">
      <alignment horizontal="center" vertical="center"/>
    </xf>
    <xf numFmtId="10" fontId="10" fillId="5" borderId="10" xfId="2" applyNumberFormat="1" applyFont="1" applyFill="1" applyBorder="1" applyAlignment="1">
      <alignment horizontal="center" vertical="center"/>
    </xf>
    <xf numFmtId="10" fontId="10" fillId="5" borderId="11" xfId="2" applyNumberFormat="1" applyFont="1" applyFill="1" applyBorder="1" applyAlignment="1">
      <alignment horizontal="center" vertical="center"/>
    </xf>
    <xf numFmtId="0" fontId="18" fillId="0" borderId="0" xfId="0" applyFont="1" applyAlignment="1">
      <alignment vertical="center"/>
    </xf>
    <xf numFmtId="10" fontId="12" fillId="0" borderId="1" xfId="6" applyNumberFormat="1" applyFont="1" applyBorder="1" applyAlignment="1">
      <alignment horizontal="center" vertical="center"/>
    </xf>
    <xf numFmtId="10" fontId="12" fillId="0" borderId="1" xfId="4" applyNumberFormat="1" applyFont="1" applyFill="1" applyBorder="1" applyAlignment="1">
      <alignment horizontal="center" vertical="center"/>
    </xf>
    <xf numFmtId="10" fontId="10" fillId="0" borderId="10" xfId="2" applyNumberFormat="1" applyFont="1" applyFill="1" applyBorder="1" applyAlignment="1">
      <alignment horizontal="center" vertical="center"/>
    </xf>
    <xf numFmtId="10" fontId="10" fillId="0" borderId="11" xfId="2" applyNumberFormat="1" applyFont="1" applyFill="1" applyBorder="1" applyAlignment="1">
      <alignment horizontal="center" vertical="center"/>
    </xf>
    <xf numFmtId="17" fontId="13" fillId="3" borderId="1" xfId="5" applyNumberFormat="1" applyFont="1" applyFill="1" applyBorder="1" applyAlignment="1">
      <alignment horizontal="left" vertical="center"/>
    </xf>
    <xf numFmtId="10" fontId="13" fillId="3" borderId="1" xfId="2" applyNumberFormat="1" applyFont="1" applyFill="1" applyBorder="1" applyAlignment="1">
      <alignment horizontal="center" vertical="center"/>
    </xf>
    <xf numFmtId="10" fontId="13" fillId="3" borderId="1" xfId="4" applyNumberFormat="1" applyFont="1" applyFill="1" applyBorder="1" applyAlignment="1">
      <alignment horizontal="center" vertical="center"/>
    </xf>
    <xf numFmtId="17" fontId="13" fillId="3" borderId="0" xfId="5" applyNumberFormat="1" applyFont="1" applyFill="1" applyAlignment="1">
      <alignment horizontal="left" vertical="center"/>
    </xf>
    <xf numFmtId="10" fontId="13" fillId="3" borderId="0" xfId="6" applyNumberFormat="1" applyFont="1" applyFill="1" applyBorder="1" applyAlignment="1">
      <alignment horizontal="center" vertical="center"/>
    </xf>
    <xf numFmtId="10" fontId="12" fillId="0" borderId="12" xfId="2" applyNumberFormat="1" applyFont="1" applyBorder="1" applyAlignment="1">
      <alignment horizontal="center" vertical="center"/>
    </xf>
    <xf numFmtId="10" fontId="12" fillId="0" borderId="9" xfId="2" applyNumberFormat="1" applyFont="1" applyBorder="1" applyAlignment="1">
      <alignment horizontal="center" vertical="center"/>
    </xf>
    <xf numFmtId="17" fontId="10" fillId="4" borderId="10" xfId="0" applyNumberFormat="1" applyFont="1" applyFill="1" applyBorder="1" applyAlignment="1">
      <alignment horizontal="left" vertical="center"/>
    </xf>
    <xf numFmtId="0" fontId="15" fillId="4" borderId="13" xfId="0" applyFont="1" applyFill="1" applyBorder="1" applyAlignment="1">
      <alignment vertical="center"/>
    </xf>
    <xf numFmtId="17" fontId="13" fillId="6" borderId="1" xfId="0" applyNumberFormat="1" applyFont="1" applyFill="1" applyBorder="1" applyAlignment="1">
      <alignment horizontal="left" vertical="center"/>
    </xf>
    <xf numFmtId="167" fontId="19" fillId="6" borderId="1" xfId="2" applyNumberFormat="1" applyFont="1" applyFill="1" applyBorder="1" applyAlignment="1">
      <alignment horizontal="left" vertical="center"/>
    </xf>
    <xf numFmtId="3" fontId="7" fillId="0" borderId="3" xfId="0" applyNumberFormat="1" applyFont="1" applyBorder="1" applyAlignment="1">
      <alignment horizontal="left" vertical="center"/>
    </xf>
    <xf numFmtId="3" fontId="20" fillId="0" borderId="3" xfId="0" applyNumberFormat="1" applyFont="1" applyBorder="1" applyAlignment="1">
      <alignment horizontal="center" vertical="center"/>
    </xf>
    <xf numFmtId="168" fontId="7" fillId="0" borderId="3" xfId="0" applyNumberFormat="1" applyFont="1" applyBorder="1" applyAlignment="1">
      <alignment horizontal="left" vertical="center"/>
    </xf>
    <xf numFmtId="0" fontId="2" fillId="0" borderId="0" xfId="0" applyFont="1" applyAlignment="1">
      <alignment horizontal="center" vertical="center" wrapText="1"/>
    </xf>
    <xf numFmtId="167" fontId="20" fillId="0" borderId="1" xfId="2" applyNumberFormat="1" applyFont="1" applyBorder="1" applyAlignment="1">
      <alignment horizontal="center" vertical="center"/>
    </xf>
    <xf numFmtId="167" fontId="7" fillId="0" borderId="3" xfId="2" applyNumberFormat="1" applyFont="1" applyBorder="1" applyAlignment="1">
      <alignment horizontal="left" vertical="center"/>
    </xf>
    <xf numFmtId="167" fontId="20" fillId="0" borderId="3" xfId="2" applyNumberFormat="1" applyFont="1" applyFill="1" applyBorder="1" applyAlignment="1">
      <alignment horizontal="center" vertical="center"/>
    </xf>
    <xf numFmtId="167" fontId="20" fillId="0" borderId="3" xfId="2" applyNumberFormat="1" applyFont="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18" fillId="0" borderId="1" xfId="0" applyFont="1" applyBorder="1" applyAlignment="1">
      <alignment vertical="center"/>
    </xf>
    <xf numFmtId="0" fontId="4" fillId="0" borderId="18" xfId="0" applyFont="1" applyBorder="1" applyAlignment="1">
      <alignment vertical="center"/>
    </xf>
    <xf numFmtId="167" fontId="4" fillId="0" borderId="19" xfId="2" applyNumberFormat="1" applyFont="1" applyBorder="1" applyAlignment="1">
      <alignment horizontal="center" vertical="center"/>
    </xf>
    <xf numFmtId="0" fontId="4" fillId="0" borderId="20" xfId="0" applyFont="1" applyBorder="1" applyAlignment="1">
      <alignment vertical="center"/>
    </xf>
    <xf numFmtId="167" fontId="4" fillId="0" borderId="21" xfId="2" applyNumberFormat="1" applyFont="1" applyBorder="1" applyAlignment="1">
      <alignment horizontal="center" vertical="center"/>
    </xf>
    <xf numFmtId="0" fontId="18" fillId="0" borderId="1" xfId="0" applyFont="1" applyBorder="1"/>
    <xf numFmtId="0" fontId="4" fillId="0" borderId="22" xfId="0" applyFont="1" applyBorder="1" applyAlignment="1">
      <alignment vertical="center"/>
    </xf>
    <xf numFmtId="167" fontId="4" fillId="0" borderId="23" xfId="2"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2" fillId="0" borderId="1" xfId="0" applyFont="1" applyBorder="1"/>
    <xf numFmtId="9" fontId="2" fillId="0" borderId="1" xfId="0" applyNumberFormat="1" applyFont="1" applyBorder="1"/>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7" xfId="3" applyFont="1" applyFill="1" applyBorder="1" applyAlignment="1">
      <alignment horizontal="center" vertical="center"/>
    </xf>
    <xf numFmtId="0" fontId="8" fillId="2" borderId="8" xfId="3" applyFont="1" applyFill="1" applyBorder="1" applyAlignment="1">
      <alignment horizontal="center" vertical="center"/>
    </xf>
    <xf numFmtId="0" fontId="8" fillId="2" borderId="1" xfId="3"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0" borderId="0" xfId="0" applyFont="1" applyAlignment="1">
      <alignment horizontal="center" vertical="center" wrapText="1"/>
    </xf>
    <xf numFmtId="0" fontId="6" fillId="2" borderId="1" xfId="0" applyFont="1" applyFill="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cellXfs>
  <cellStyles count="7">
    <cellStyle name="Comma" xfId="1" builtinId="3"/>
    <cellStyle name="Normal" xfId="0" builtinId="0"/>
    <cellStyle name="Normal 2 4 3" xfId="3"/>
    <cellStyle name="Normal 2 4 3 6" xfId="5"/>
    <cellStyle name="Percent" xfId="2" builtinId="5"/>
    <cellStyle name="Percent 2 4 3" xfId="4"/>
    <cellStyle name="Percent 2 4 3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IN"/>
              <a:t>Performance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'[1]KCP Strategy'!$H$25</c:f>
              <c:strCache>
                <c:ptCount val="1"/>
                <c:pt idx="0">
                  <c:v>KCP PMS (%)</c:v>
                </c:pt>
              </c:strCache>
            </c:strRef>
          </c:tx>
          <c:spPr>
            <a:solidFill>
              <a:schemeClr val="tx2">
                <a:lumMod val="75000"/>
              </a:schemeClr>
            </a:soli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'[1]KCP Strategy'!$G$26:$G$32</c:f>
              <c:strCache>
                <c:ptCount val="7"/>
                <c:pt idx="0">
                  <c:v>1-Month</c:v>
                </c:pt>
                <c:pt idx="1">
                  <c:v>3-Month</c:v>
                </c:pt>
                <c:pt idx="2">
                  <c:v>6-Months</c:v>
                </c:pt>
                <c:pt idx="3">
                  <c:v>1-year</c:v>
                </c:pt>
                <c:pt idx="4">
                  <c:v>2-year</c:v>
                </c:pt>
                <c:pt idx="5">
                  <c:v>3- year</c:v>
                </c:pt>
                <c:pt idx="6">
                  <c:v>Since Inception (Annualised)</c:v>
                </c:pt>
              </c:strCache>
            </c:strRef>
          </c:cat>
          <c:val>
            <c:numRef>
              <c:f>'[1]KCP Strategy'!$H$26:$H$32</c:f>
              <c:numCache>
                <c:formatCode>General</c:formatCode>
                <c:ptCount val="7"/>
                <c:pt idx="0">
                  <c:v>-3.27</c:v>
                </c:pt>
                <c:pt idx="1">
                  <c:v>4.68</c:v>
                </c:pt>
                <c:pt idx="2">
                  <c:v>0.64</c:v>
                </c:pt>
                <c:pt idx="3">
                  <c:v>15.38</c:v>
                </c:pt>
                <c:pt idx="4">
                  <c:v>1.1200000000000001</c:v>
                </c:pt>
                <c:pt idx="5">
                  <c:v>5.14</c:v>
                </c:pt>
                <c:pt idx="6">
                  <c:v>9.7799999999999994</c:v>
                </c:pt>
              </c:numCache>
            </c:numRef>
          </c:val>
          <c:extLst>
            <c:ext xmlns:c16="http://schemas.microsoft.com/office/drawing/2014/chart" uri="{C3380CC4-5D6E-409C-BE32-E72D297353CC}">
              <c16:uniqueId val="{00000000-E470-49FA-B857-097D5E67B896}"/>
            </c:ext>
          </c:extLst>
        </c:ser>
        <c:ser>
          <c:idx val="1"/>
          <c:order val="1"/>
          <c:tx>
            <c:strRef>
              <c:f>'[1]KCP Strategy'!$I$25</c:f>
              <c:strCache>
                <c:ptCount val="1"/>
                <c:pt idx="0">
                  <c:v>Nifty 50 (Total Return Index)(%)</c:v>
                </c:pt>
              </c:strCache>
            </c:strRef>
          </c:tx>
          <c:spPr>
            <a:solidFill>
              <a:srgbClr val="FFC000"/>
            </a:soli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'[1]KCP Strategy'!$G$26:$G$32</c:f>
              <c:strCache>
                <c:ptCount val="7"/>
                <c:pt idx="0">
                  <c:v>1-Month</c:v>
                </c:pt>
                <c:pt idx="1">
                  <c:v>3-Month</c:v>
                </c:pt>
                <c:pt idx="2">
                  <c:v>6-Months</c:v>
                </c:pt>
                <c:pt idx="3">
                  <c:v>1-year</c:v>
                </c:pt>
                <c:pt idx="4">
                  <c:v>2-year</c:v>
                </c:pt>
                <c:pt idx="5">
                  <c:v>3- year</c:v>
                </c:pt>
                <c:pt idx="6">
                  <c:v>Since Inception (Annualised)</c:v>
                </c:pt>
              </c:strCache>
            </c:strRef>
          </c:cat>
          <c:val>
            <c:numRef>
              <c:f>'[1]KCP Strategy'!$I$26:$I$32</c:f>
              <c:numCache>
                <c:formatCode>General</c:formatCode>
                <c:ptCount val="7"/>
                <c:pt idx="0">
                  <c:v>0.02</c:v>
                </c:pt>
                <c:pt idx="1">
                  <c:v>14</c:v>
                </c:pt>
                <c:pt idx="2">
                  <c:v>10.48</c:v>
                </c:pt>
                <c:pt idx="3">
                  <c:v>24.35</c:v>
                </c:pt>
                <c:pt idx="4">
                  <c:v>13.28</c:v>
                </c:pt>
                <c:pt idx="5">
                  <c:v>18.2</c:v>
                </c:pt>
                <c:pt idx="6">
                  <c:v>22.35</c:v>
                </c:pt>
              </c:numCache>
            </c:numRef>
          </c:val>
          <c:extLst>
            <c:ext xmlns:c16="http://schemas.microsoft.com/office/drawing/2014/chart" uri="{C3380CC4-5D6E-409C-BE32-E72D297353CC}">
              <c16:uniqueId val="{00000001-E470-49FA-B857-097D5E67B896}"/>
            </c:ext>
          </c:extLst>
        </c:ser>
        <c:dLbls>
          <c:showLegendKey val="0"/>
          <c:showVal val="0"/>
          <c:showCatName val="0"/>
          <c:showSerName val="0"/>
          <c:showPercent val="0"/>
          <c:showBubbleSize val="0"/>
        </c:dLbls>
        <c:gapWidth val="104"/>
        <c:overlap val="-28"/>
        <c:axId val="496760904"/>
        <c:axId val="496762504"/>
      </c:barChart>
      <c:catAx>
        <c:axId val="49676090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496762504"/>
        <c:crosses val="autoZero"/>
        <c:auto val="1"/>
        <c:lblAlgn val="ctr"/>
        <c:lblOffset val="100"/>
        <c:noMultiLvlLbl val="0"/>
      </c:catAx>
      <c:valAx>
        <c:axId val="496762504"/>
        <c:scaling>
          <c:orientation val="minMax"/>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0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'[1]KCP Strategy'!$H$35:$H$36</c:f>
              <c:strCache>
                <c:ptCount val="1"/>
                <c:pt idx="0">
                  <c:v>-0.04713 KCP PMS</c:v>
                </c:pt>
              </c:strCache>
            </c:strRef>
          </c:tx>
          <c:spPr>
            <a:solidFill>
              <a:schemeClr val="tx2"/>
            </a:soli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'[1]KCP Strategy'!$G$37:$G$46</c:f>
              <c:strCache>
                <c:ptCount val="10"/>
                <c:pt idx="0">
                  <c:v>FY 2021</c:v>
                </c:pt>
                <c:pt idx="1">
                  <c:v>FY 2022</c:v>
                </c:pt>
                <c:pt idx="2">
                  <c:v>FY 2023</c:v>
                </c:pt>
                <c:pt idx="3">
                  <c:v>FY 2024</c:v>
                </c:pt>
                <c:pt idx="4">
                  <c:v>CY 2020</c:v>
                </c:pt>
                <c:pt idx="5">
                  <c:v>CY 2021</c:v>
                </c:pt>
                <c:pt idx="6">
                  <c:v>CY 2022</c:v>
                </c:pt>
                <c:pt idx="7">
                  <c:v>CY 2023</c:v>
                </c:pt>
                <c:pt idx="8">
                  <c:v>CY 2024</c:v>
                </c:pt>
                <c:pt idx="9">
                  <c:v>Since Inception (Annualised)</c:v>
                </c:pt>
              </c:strCache>
            </c:strRef>
          </c:cat>
          <c:val>
            <c:numRef>
              <c:f>'[1]KCP Strategy'!$H$37:$H$46</c:f>
              <c:numCache>
                <c:formatCode>General</c:formatCode>
                <c:ptCount val="10"/>
                <c:pt idx="0">
                  <c:v>0.26765000000000017</c:v>
                </c:pt>
                <c:pt idx="1">
                  <c:v>3.1444010570741199E-2</c:v>
                </c:pt>
                <c:pt idx="2">
                  <c:v>-6.5106486850463607E-3</c:v>
                </c:pt>
                <c:pt idx="3">
                  <c:v>0.18329999999999999</c:v>
                </c:pt>
                <c:pt idx="4">
                  <c:v>0.27173999999999987</c:v>
                </c:pt>
                <c:pt idx="5">
                  <c:v>3.3442370295815094E-2</c:v>
                </c:pt>
                <c:pt idx="6">
                  <c:v>-4.3963569129630842E-2</c:v>
                </c:pt>
                <c:pt idx="7">
                  <c:v>0.1419</c:v>
                </c:pt>
                <c:pt idx="8">
                  <c:v>3.27E-2</c:v>
                </c:pt>
                <c:pt idx="9">
                  <c:v>9.7799999999999998E-2</c:v>
                </c:pt>
              </c:numCache>
            </c:numRef>
          </c:val>
          <c:extLst>
            <c:ext xmlns:c16="http://schemas.microsoft.com/office/drawing/2014/chart" uri="{C3380CC4-5D6E-409C-BE32-E72D297353CC}">
              <c16:uniqueId val="{00000000-CFF0-486C-ADA8-7372A63FA994}"/>
            </c:ext>
          </c:extLst>
        </c:ser>
        <c:ser>
          <c:idx val="2"/>
          <c:order val="1"/>
          <c:tx>
            <c:strRef>
              <c:f>'[1]KCP Strategy'!$I$35:$I$36</c:f>
              <c:strCache>
                <c:ptCount val="1"/>
                <c:pt idx="0">
                  <c:v>-0.04713 Nifty 50 (Total Return Index)</c:v>
                </c:pt>
              </c:strCache>
            </c:strRef>
          </c:tx>
          <c:spPr>
            <a:solidFill>
              <a:srgbClr val="FFCC66"/>
            </a:soli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'[1]KCP Strategy'!$G$37:$G$46</c:f>
              <c:strCache>
                <c:ptCount val="10"/>
                <c:pt idx="0">
                  <c:v>FY 2021</c:v>
                </c:pt>
                <c:pt idx="1">
                  <c:v>FY 2022</c:v>
                </c:pt>
                <c:pt idx="2">
                  <c:v>FY 2023</c:v>
                </c:pt>
                <c:pt idx="3">
                  <c:v>FY 2024</c:v>
                </c:pt>
                <c:pt idx="4">
                  <c:v>CY 2020</c:v>
                </c:pt>
                <c:pt idx="5">
                  <c:v>CY 2021</c:v>
                </c:pt>
                <c:pt idx="6">
                  <c:v>CY 2022</c:v>
                </c:pt>
                <c:pt idx="7">
                  <c:v>CY 2023</c:v>
                </c:pt>
                <c:pt idx="8">
                  <c:v>CY 2024</c:v>
                </c:pt>
                <c:pt idx="9">
                  <c:v>Since Inception (Annualised)</c:v>
                </c:pt>
              </c:strCache>
            </c:strRef>
          </c:cat>
          <c:val>
            <c:numRef>
              <c:f>'[1]KCP Strategy'!$I$37:$I$46</c:f>
              <c:numCache>
                <c:formatCode>General</c:formatCode>
                <c:ptCount val="10"/>
                <c:pt idx="0">
                  <c:v>0.32837257105496986</c:v>
                </c:pt>
                <c:pt idx="1">
                  <c:v>0.20260052895360259</c:v>
                </c:pt>
                <c:pt idx="2">
                  <c:v>6.5796330427895233E-2</c:v>
                </c:pt>
                <c:pt idx="3">
                  <c:v>0.2641</c:v>
                </c:pt>
                <c:pt idx="4">
                  <c:v>0.26138129245665209</c:v>
                </c:pt>
                <c:pt idx="5">
                  <c:v>0.25591042086522653</c:v>
                </c:pt>
                <c:pt idx="6">
                  <c:v>5.6914227994946387E-2</c:v>
                </c:pt>
                <c:pt idx="7">
                  <c:v>0.21299999999999999</c:v>
                </c:pt>
                <c:pt idx="8">
                  <c:v>2.0000000000000001E-4</c:v>
                </c:pt>
                <c:pt idx="9">
                  <c:v>0.2235</c:v>
                </c:pt>
              </c:numCache>
            </c:numRef>
          </c:val>
          <c:extLst>
            <c:ext xmlns:c16="http://schemas.microsoft.com/office/drawing/2014/chart" uri="{C3380CC4-5D6E-409C-BE32-E72D297353CC}">
              <c16:uniqueId val="{00000001-CFF0-486C-ADA8-7372A63FA994}"/>
            </c:ext>
          </c:extLst>
        </c:ser>
        <c:dLbls>
          <c:showLegendKey val="0"/>
          <c:showVal val="0"/>
          <c:showCatName val="0"/>
          <c:showSerName val="0"/>
          <c:showPercent val="0"/>
          <c:showBubbleSize val="0"/>
        </c:dLbls>
        <c:gapWidth val="150"/>
        <c:overlap val="-50"/>
        <c:axId val="580099824"/>
        <c:axId val="580095984"/>
      </c:barChart>
      <c:catAx>
        <c:axId val="58009982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0095984"/>
        <c:crosses val="autoZero"/>
        <c:auto val="1"/>
        <c:lblAlgn val="ctr"/>
        <c:lblOffset val="100"/>
        <c:noMultiLvlLbl val="0"/>
      </c:catAx>
      <c:valAx>
        <c:axId val="580095984"/>
        <c:scaling>
          <c:orientation val="minMax"/>
          <c:min val="-0.4"/>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0099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IN"/>
              <a:t>Performance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4.3513833077720561E-2"/>
          <c:y val="0.15796203796203795"/>
          <c:w val="0.94451663482217063"/>
          <c:h val="0.67898521221432684"/>
        </c:manualLayout>
      </c:layout>
      <c:barChart>
        <c:barDir val="col"/>
        <c:grouping val="clustered"/>
        <c:varyColors val="0"/>
        <c:ser>
          <c:idx val="0"/>
          <c:order val="0"/>
          <c:tx>
            <c:strRef>
              <c:f>'[1]KCP Strategy'!$B$11</c:f>
              <c:strCache>
                <c:ptCount val="1"/>
                <c:pt idx="0">
                  <c:v>Marcellus KCP*</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'[1]KCP Strategy'!$A$12:$A$55</c:f>
              <c:strCache>
                <c:ptCount val="44"/>
                <c:pt idx="0">
                  <c:v>44043</c:v>
                </c:pt>
                <c:pt idx="1">
                  <c:v>44074</c:v>
                </c:pt>
                <c:pt idx="2">
                  <c:v>44104</c:v>
                </c:pt>
                <c:pt idx="3">
                  <c:v>44105</c:v>
                </c:pt>
                <c:pt idx="4">
                  <c:v>44165</c:v>
                </c:pt>
                <c:pt idx="5">
                  <c:v>44196</c:v>
                </c:pt>
                <c:pt idx="6">
                  <c:v>44227</c:v>
                </c:pt>
                <c:pt idx="7">
                  <c:v>44255</c:v>
                </c:pt>
                <c:pt idx="8">
                  <c:v>44286</c:v>
                </c:pt>
                <c:pt idx="9">
                  <c:v>44316</c:v>
                </c:pt>
                <c:pt idx="10">
                  <c:v>44347</c:v>
                </c:pt>
                <c:pt idx="11">
                  <c:v>44348</c:v>
                </c:pt>
                <c:pt idx="12">
                  <c:v>44408</c:v>
                </c:pt>
                <c:pt idx="13">
                  <c:v>44439</c:v>
                </c:pt>
                <c:pt idx="14">
                  <c:v>44469</c:v>
                </c:pt>
                <c:pt idx="15">
                  <c:v>44500</c:v>
                </c:pt>
                <c:pt idx="16">
                  <c:v>44530</c:v>
                </c:pt>
                <c:pt idx="17">
                  <c:v>44561</c:v>
                </c:pt>
                <c:pt idx="18">
                  <c:v>44592</c:v>
                </c:pt>
                <c:pt idx="19">
                  <c:v>44620</c:v>
                </c:pt>
                <c:pt idx="20">
                  <c:v>44651</c:v>
                </c:pt>
                <c:pt idx="21">
                  <c:v>44681</c:v>
                </c:pt>
                <c:pt idx="22">
                  <c:v>44712</c:v>
                </c:pt>
                <c:pt idx="23">
                  <c:v>44742</c:v>
                </c:pt>
                <c:pt idx="24">
                  <c:v>44773</c:v>
                </c:pt>
                <c:pt idx="25">
                  <c:v>44804</c:v>
                </c:pt>
                <c:pt idx="26">
                  <c:v>44834</c:v>
                </c:pt>
                <c:pt idx="27">
                  <c:v>44865</c:v>
                </c:pt>
                <c:pt idx="28">
                  <c:v>44895</c:v>
                </c:pt>
                <c:pt idx="29">
                  <c:v>44926</c:v>
                </c:pt>
                <c:pt idx="30">
                  <c:v>44957</c:v>
                </c:pt>
                <c:pt idx="31">
                  <c:v>44985</c:v>
                </c:pt>
                <c:pt idx="32">
                  <c:v>45016</c:v>
                </c:pt>
                <c:pt idx="33">
                  <c:v>45046</c:v>
                </c:pt>
                <c:pt idx="34">
                  <c:v>45077</c:v>
                </c:pt>
                <c:pt idx="35">
                  <c:v>45107</c:v>
                </c:pt>
                <c:pt idx="36">
                  <c:v>45138</c:v>
                </c:pt>
                <c:pt idx="37">
                  <c:v>45169</c:v>
                </c:pt>
                <c:pt idx="38">
                  <c:v>45199</c:v>
                </c:pt>
                <c:pt idx="39">
                  <c:v>45230</c:v>
                </c:pt>
                <c:pt idx="40">
                  <c:v>45260</c:v>
                </c:pt>
                <c:pt idx="41">
                  <c:v>45291</c:v>
                </c:pt>
                <c:pt idx="42">
                  <c:v>45322</c:v>
                </c:pt>
                <c:pt idx="43">
                  <c:v>Inception - Annualised</c:v>
                </c:pt>
              </c:strCache>
            </c:strRef>
          </c:cat>
          <c:val>
            <c:numRef>
              <c:f>'[1]KCP Strategy'!$B$12:$B$55</c:f>
              <c:numCache>
                <c:formatCode>General</c:formatCode>
                <c:ptCount val="44"/>
                <c:pt idx="0">
                  <c:v>-2.9000000000000137E-3</c:v>
                </c:pt>
                <c:pt idx="1">
                  <c:v>2.5373583391836707E-3</c:v>
                </c:pt>
                <c:pt idx="2">
                  <c:v>-4.9180000000000001E-2</c:v>
                </c:pt>
                <c:pt idx="3">
                  <c:v>6.8419999999999995E-2</c:v>
                </c:pt>
                <c:pt idx="4">
                  <c:v>0.21190999999999999</c:v>
                </c:pt>
                <c:pt idx="5">
                  <c:v>3.3360000000000001E-2</c:v>
                </c:pt>
                <c:pt idx="6">
                  <c:v>-6.0979999999999999E-2</c:v>
                </c:pt>
                <c:pt idx="7">
                  <c:v>7.6270000000000004E-2</c:v>
                </c:pt>
                <c:pt idx="8">
                  <c:v>-1.372E-2</c:v>
                </c:pt>
                <c:pt idx="9">
                  <c:v>-1.9220000000000001E-2</c:v>
                </c:pt>
                <c:pt idx="10">
                  <c:v>5.2589999999999998E-2</c:v>
                </c:pt>
                <c:pt idx="11">
                  <c:v>1.84E-2</c:v>
                </c:pt>
                <c:pt idx="12">
                  <c:v>-8.4100000000000008E-3</c:v>
                </c:pt>
                <c:pt idx="13">
                  <c:v>0.08</c:v>
                </c:pt>
                <c:pt idx="14">
                  <c:v>1.67E-2</c:v>
                </c:pt>
                <c:pt idx="15">
                  <c:v>-1.423E-2</c:v>
                </c:pt>
                <c:pt idx="16">
                  <c:v>-5.0439999999999999E-2</c:v>
                </c:pt>
                <c:pt idx="17">
                  <c:v>-3.2390000000000002E-2</c:v>
                </c:pt>
                <c:pt idx="18">
                  <c:v>3.2664520988837875E-2</c:v>
                </c:pt>
                <c:pt idx="19">
                  <c:v>-3.703E-2</c:v>
                </c:pt>
                <c:pt idx="20">
                  <c:v>4.4000000000000002E-4</c:v>
                </c:pt>
                <c:pt idx="21">
                  <c:v>-3.0970000000000001E-2</c:v>
                </c:pt>
                <c:pt idx="22">
                  <c:v>-3.4209999999999997E-2</c:v>
                </c:pt>
                <c:pt idx="23">
                  <c:v>-8.5849999999999996E-2</c:v>
                </c:pt>
                <c:pt idx="24">
                  <c:v>0.13506941650798801</c:v>
                </c:pt>
                <c:pt idx="25">
                  <c:v>3.9387256832322803E-2</c:v>
                </c:pt>
                <c:pt idx="26">
                  <c:v>-5.6633654363458685E-2</c:v>
                </c:pt>
                <c:pt idx="27">
                  <c:v>1.1927998265018447E-2</c:v>
                </c:pt>
                <c:pt idx="28">
                  <c:v>1.6772237303741777E-2</c:v>
                </c:pt>
                <c:pt idx="29">
                  <c:v>-1.9095202779187304E-2</c:v>
                </c:pt>
                <c:pt idx="30">
                  <c:v>-4.277789715795588E-2</c:v>
                </c:pt>
                <c:pt idx="31">
                  <c:v>-9.3952142607711675E-3</c:v>
                </c:pt>
                <c:pt idx="32">
                  <c:v>-1.5686899885852479E-2</c:v>
                </c:pt>
                <c:pt idx="33">
                  <c:v>4.4715412492005946E-2</c:v>
                </c:pt>
                <c:pt idx="34">
                  <c:v>5.9084713391392318E-2</c:v>
                </c:pt>
                <c:pt idx="35">
                  <c:v>4.53E-2</c:v>
                </c:pt>
                <c:pt idx="36">
                  <c:v>1.6614334280999999E-2</c:v>
                </c:pt>
                <c:pt idx="37">
                  <c:v>-2.8353544854000001E-2</c:v>
                </c:pt>
                <c:pt idx="38">
                  <c:v>1.4565539172E-2</c:v>
                </c:pt>
                <c:pt idx="39">
                  <c:v>-2.4799999999999999E-2</c:v>
                </c:pt>
                <c:pt idx="40">
                  <c:v>3.3300000000000003E-2</c:v>
                </c:pt>
                <c:pt idx="41">
                  <c:v>4.7399999999999998E-2</c:v>
                </c:pt>
                <c:pt idx="42">
                  <c:v>3.27E-2</c:v>
                </c:pt>
                <c:pt idx="43">
                  <c:v>9.7799999999999998E-2</c:v>
                </c:pt>
              </c:numCache>
            </c:numRef>
          </c:val>
          <c:extLst>
            <c:ext xmlns:c16="http://schemas.microsoft.com/office/drawing/2014/chart" uri="{C3380CC4-5D6E-409C-BE32-E72D297353CC}">
              <c16:uniqueId val="{00000000-0324-4E1C-B5DF-64BEE926632C}"/>
            </c:ext>
          </c:extLst>
        </c:ser>
        <c:ser>
          <c:idx val="1"/>
          <c:order val="1"/>
          <c:tx>
            <c:strRef>
              <c:f>'[1]KCP Strategy'!$C$11</c:f>
              <c:strCache>
                <c:ptCount val="1"/>
                <c:pt idx="0">
                  <c:v>Nifty 50 (Total Return Index)</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'[1]KCP Strategy'!$A$12:$A$55</c:f>
              <c:strCache>
                <c:ptCount val="44"/>
                <c:pt idx="0">
                  <c:v>44043</c:v>
                </c:pt>
                <c:pt idx="1">
                  <c:v>44074</c:v>
                </c:pt>
                <c:pt idx="2">
                  <c:v>44104</c:v>
                </c:pt>
                <c:pt idx="3">
                  <c:v>44105</c:v>
                </c:pt>
                <c:pt idx="4">
                  <c:v>44165</c:v>
                </c:pt>
                <c:pt idx="5">
                  <c:v>44196</c:v>
                </c:pt>
                <c:pt idx="6">
                  <c:v>44227</c:v>
                </c:pt>
                <c:pt idx="7">
                  <c:v>44255</c:v>
                </c:pt>
                <c:pt idx="8">
                  <c:v>44286</c:v>
                </c:pt>
                <c:pt idx="9">
                  <c:v>44316</c:v>
                </c:pt>
                <c:pt idx="10">
                  <c:v>44347</c:v>
                </c:pt>
                <c:pt idx="11">
                  <c:v>44348</c:v>
                </c:pt>
                <c:pt idx="12">
                  <c:v>44408</c:v>
                </c:pt>
                <c:pt idx="13">
                  <c:v>44439</c:v>
                </c:pt>
                <c:pt idx="14">
                  <c:v>44469</c:v>
                </c:pt>
                <c:pt idx="15">
                  <c:v>44500</c:v>
                </c:pt>
                <c:pt idx="16">
                  <c:v>44530</c:v>
                </c:pt>
                <c:pt idx="17">
                  <c:v>44561</c:v>
                </c:pt>
                <c:pt idx="18">
                  <c:v>44592</c:v>
                </c:pt>
                <c:pt idx="19">
                  <c:v>44620</c:v>
                </c:pt>
                <c:pt idx="20">
                  <c:v>44651</c:v>
                </c:pt>
                <c:pt idx="21">
                  <c:v>44681</c:v>
                </c:pt>
                <c:pt idx="22">
                  <c:v>44712</c:v>
                </c:pt>
                <c:pt idx="23">
                  <c:v>44742</c:v>
                </c:pt>
                <c:pt idx="24">
                  <c:v>44773</c:v>
                </c:pt>
                <c:pt idx="25">
                  <c:v>44804</c:v>
                </c:pt>
                <c:pt idx="26">
                  <c:v>44834</c:v>
                </c:pt>
                <c:pt idx="27">
                  <c:v>44865</c:v>
                </c:pt>
                <c:pt idx="28">
                  <c:v>44895</c:v>
                </c:pt>
                <c:pt idx="29">
                  <c:v>44926</c:v>
                </c:pt>
                <c:pt idx="30">
                  <c:v>44957</c:v>
                </c:pt>
                <c:pt idx="31">
                  <c:v>44985</c:v>
                </c:pt>
                <c:pt idx="32">
                  <c:v>45016</c:v>
                </c:pt>
                <c:pt idx="33">
                  <c:v>45046</c:v>
                </c:pt>
                <c:pt idx="34">
                  <c:v>45077</c:v>
                </c:pt>
                <c:pt idx="35">
                  <c:v>45107</c:v>
                </c:pt>
                <c:pt idx="36">
                  <c:v>45138</c:v>
                </c:pt>
                <c:pt idx="37">
                  <c:v>45169</c:v>
                </c:pt>
                <c:pt idx="38">
                  <c:v>45199</c:v>
                </c:pt>
                <c:pt idx="39">
                  <c:v>45230</c:v>
                </c:pt>
                <c:pt idx="40">
                  <c:v>45260</c:v>
                </c:pt>
                <c:pt idx="41">
                  <c:v>45291</c:v>
                </c:pt>
                <c:pt idx="42">
                  <c:v>45322</c:v>
                </c:pt>
                <c:pt idx="43">
                  <c:v>Inception - Annualised</c:v>
                </c:pt>
              </c:strCache>
            </c:strRef>
          </c:cat>
          <c:val>
            <c:numRef>
              <c:f>'[1]KCP Strategy'!$C$12:$C$55</c:f>
              <c:numCache>
                <c:formatCode>General</c:formatCode>
                <c:ptCount val="44"/>
                <c:pt idx="0">
                  <c:v>7.6969999999999997E-2</c:v>
                </c:pt>
                <c:pt idx="1">
                  <c:v>2.9700000000000001E-2</c:v>
                </c:pt>
                <c:pt idx="2">
                  <c:v>-1.2E-2</c:v>
                </c:pt>
                <c:pt idx="3">
                  <c:v>3.6909999999999998E-2</c:v>
                </c:pt>
                <c:pt idx="4">
                  <c:v>0.11441999999999999</c:v>
                </c:pt>
                <c:pt idx="5">
                  <c:v>7.8329999999999997E-2</c:v>
                </c:pt>
                <c:pt idx="6">
                  <c:v>-2.4559999999999998E-2</c:v>
                </c:pt>
                <c:pt idx="7">
                  <c:v>6.7140000000000005E-2</c:v>
                </c:pt>
                <c:pt idx="8">
                  <c:v>1.17E-2</c:v>
                </c:pt>
                <c:pt idx="9">
                  <c:v>-3.6099999999999999E-3</c:v>
                </c:pt>
                <c:pt idx="10">
                  <c:v>6.6909999999999997E-2</c:v>
                </c:pt>
                <c:pt idx="11">
                  <c:v>1.1350000000000001E-2</c:v>
                </c:pt>
                <c:pt idx="12">
                  <c:v>5.3699999999999998E-3</c:v>
                </c:pt>
                <c:pt idx="13">
                  <c:v>8.6349999999999996E-2</c:v>
                </c:pt>
                <c:pt idx="14">
                  <c:v>2.8899999999999999E-2</c:v>
                </c:pt>
                <c:pt idx="15">
                  <c:v>4.2100000000000002E-3</c:v>
                </c:pt>
                <c:pt idx="16">
                  <c:v>-3.8370000000000001E-2</c:v>
                </c:pt>
                <c:pt idx="17">
                  <c:v>2.2169999999999999E-2</c:v>
                </c:pt>
                <c:pt idx="18">
                  <c:v>-5.6999999999999998E-4</c:v>
                </c:pt>
                <c:pt idx="19">
                  <c:v>-2.9790000000000001E-2</c:v>
                </c:pt>
                <c:pt idx="20">
                  <c:v>3.9960000000000002E-2</c:v>
                </c:pt>
                <c:pt idx="21">
                  <c:v>-2.036E-2</c:v>
                </c:pt>
                <c:pt idx="22">
                  <c:v>-2.6360000000000001E-2</c:v>
                </c:pt>
                <c:pt idx="23">
                  <c:v>-4.7129999999999998E-2</c:v>
                </c:pt>
                <c:pt idx="24">
                  <c:v>8.9087399190413308E-2</c:v>
                </c:pt>
                <c:pt idx="25">
                  <c:v>3.7159680967875586E-2</c:v>
                </c:pt>
                <c:pt idx="26">
                  <c:v>-3.7442329520886553E-2</c:v>
                </c:pt>
                <c:pt idx="27">
                  <c:v>5.4843705431028678E-2</c:v>
                </c:pt>
                <c:pt idx="28">
                  <c:v>4.177048974958697E-2</c:v>
                </c:pt>
                <c:pt idx="29">
                  <c:v>-3.4815942654369159E-2</c:v>
                </c:pt>
                <c:pt idx="30">
                  <c:v>-2.4326559263582515E-2</c:v>
                </c:pt>
                <c:pt idx="31">
                  <c:v>-1.9523132110407349E-2</c:v>
                </c:pt>
                <c:pt idx="32">
                  <c:v>3.2396949389841279E-3</c:v>
                </c:pt>
                <c:pt idx="33">
                  <c:v>4.1037660798715514E-2</c:v>
                </c:pt>
                <c:pt idx="34">
                  <c:v>2.8685788498007181E-2</c:v>
                </c:pt>
                <c:pt idx="35">
                  <c:v>3.6999999999999998E-2</c:v>
                </c:pt>
                <c:pt idx="36">
                  <c:v>3.0320406705E-2</c:v>
                </c:pt>
                <c:pt idx="37">
                  <c:v>-2.3060535592170001E-2</c:v>
                </c:pt>
                <c:pt idx="38">
                  <c:v>1.9970088947139999E-2</c:v>
                </c:pt>
                <c:pt idx="39">
                  <c:v>-2.7400000000000001E-2</c:v>
                </c:pt>
                <c:pt idx="40">
                  <c:v>5.6000000000000001E-2</c:v>
                </c:pt>
                <c:pt idx="41">
                  <c:v>7.9399999999999998E-2</c:v>
                </c:pt>
                <c:pt idx="42">
                  <c:v>2.0000000000000001E-4</c:v>
                </c:pt>
                <c:pt idx="43">
                  <c:v>0.2235</c:v>
                </c:pt>
              </c:numCache>
            </c:numRef>
          </c:val>
          <c:extLst>
            <c:ext xmlns:c16="http://schemas.microsoft.com/office/drawing/2014/chart" uri="{C3380CC4-5D6E-409C-BE32-E72D297353CC}">
              <c16:uniqueId val="{00000001-0324-4E1C-B5DF-64BEE926632C}"/>
            </c:ext>
          </c:extLst>
        </c:ser>
        <c:dLbls>
          <c:dLblPos val="outEnd"/>
          <c:showLegendKey val="0"/>
          <c:showVal val="1"/>
          <c:showCatName val="0"/>
          <c:showSerName val="0"/>
          <c:showPercent val="0"/>
          <c:showBubbleSize val="0"/>
        </c:dLbls>
        <c:gapWidth val="100"/>
        <c:overlap val="-24"/>
        <c:axId val="496760904"/>
        <c:axId val="496762504"/>
      </c:barChart>
      <c:catAx>
        <c:axId val="49676090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2504"/>
        <c:crosses val="autoZero"/>
        <c:auto val="1"/>
        <c:lblAlgn val="ctr"/>
        <c:lblOffset val="100"/>
        <c:noMultiLvlLbl val="1"/>
      </c:catAx>
      <c:valAx>
        <c:axId val="49676250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090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'[1]KCP Pf'!$E$16</c:f>
              <c:strCache>
                <c:ptCount val="1"/>
                <c:pt idx="0">
                  <c:v>Weights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2D-4069-AD02-D3AD59DF347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2D-4069-AD02-D3AD59DF347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A2D-4069-AD02-D3AD59DF347A}"/>
              </c:ext>
            </c:extLst>
          </c:dPt>
          <c:dLbls>
            <c:dLbl>
              <c:idx val="2"/>
              <c:layout>
                <c:manualLayout>
                  <c:x val="0.15691655730533682"/>
                  <c:y val="5.9361329833770779E-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A2D-4069-AD02-D3AD59DF347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'[1]KCP Pf'!$D$17:$D$19</c:f>
              <c:strCache>
                <c:ptCount val="3"/>
                <c:pt idx="0">
                  <c:v>Lenders </c:v>
                </c:pt>
                <c:pt idx="1">
                  <c:v>Non Lenders</c:v>
                </c:pt>
                <c:pt idx="2">
                  <c:v>Cash</c:v>
                </c:pt>
              </c:strCache>
            </c:strRef>
          </c:cat>
          <c:val>
            <c:numRef>
              <c:f>'[1]KCP Pf'!$E$17:$E$19</c:f>
              <c:numCache>
                <c:formatCode>General</c:formatCode>
                <c:ptCount val="3"/>
                <c:pt idx="0">
                  <c:v>0.74</c:v>
                </c:pt>
                <c:pt idx="1">
                  <c:v>0.25</c:v>
                </c:pt>
                <c:pt idx="2">
                  <c:v>1.0000000000000009E-2</c:v>
                </c:pt>
              </c:numCache>
            </c:numRef>
          </c:val>
          <c:extLst>
            <c:ext xmlns:c16="http://schemas.microsoft.com/office/drawing/2014/chart" uri="{C3380CC4-5D6E-409C-BE32-E72D297353CC}">
              <c16:uniqueId val="{00000006-7A2D-4069-AD02-D3AD59DF347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0</xdr:colOff>
      <xdr:row>10</xdr:row>
      <xdr:rowOff>0</xdr:rowOff>
    </xdr:from>
    <xdr:to>
      <xdr:col>17</xdr:col>
      <xdr:colOff>361951</xdr:colOff>
      <xdr:row>27</xdr:row>
      <xdr:rowOff>47812</xdr:rowOff>
    </xdr:to>
    <xdr:graphicFrame macro="">
      <xdr:nvGraphicFramePr>
        <xdr:cNvPr id="2" name="Chart 1">
          <a:extLst>
            <a:ext uri="{FF2B5EF4-FFF2-40B4-BE49-F238E27FC236}">
              <a16:creationId xmlns:a16="http://schemas.microsoft.com/office/drawing/2014/main" id="{237F2671-D6B0-4891-9065-95E740DFA7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29</xdr:row>
      <xdr:rowOff>0</xdr:rowOff>
    </xdr:from>
    <xdr:to>
      <xdr:col>20</xdr:col>
      <xdr:colOff>111477</xdr:colOff>
      <xdr:row>60</xdr:row>
      <xdr:rowOff>35982</xdr:rowOff>
    </xdr:to>
    <xdr:graphicFrame macro="">
      <xdr:nvGraphicFramePr>
        <xdr:cNvPr id="3" name="Chart 2">
          <a:extLst>
            <a:ext uri="{FF2B5EF4-FFF2-40B4-BE49-F238E27FC236}">
              <a16:creationId xmlns:a16="http://schemas.microsoft.com/office/drawing/2014/main" id="{C6AF2984-0710-4C97-8C6A-E58124C8D7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66</xdr:row>
      <xdr:rowOff>0</xdr:rowOff>
    </xdr:from>
    <xdr:to>
      <xdr:col>8</xdr:col>
      <xdr:colOff>863226</xdr:colOff>
      <xdr:row>89</xdr:row>
      <xdr:rowOff>162859</xdr:rowOff>
    </xdr:to>
    <xdr:graphicFrame macro="">
      <xdr:nvGraphicFramePr>
        <xdr:cNvPr id="4" name="Chart 3">
          <a:extLst>
            <a:ext uri="{FF2B5EF4-FFF2-40B4-BE49-F238E27FC236}">
              <a16:creationId xmlns:a16="http://schemas.microsoft.com/office/drawing/2014/main" id="{4E4B41B3-FFE5-49F9-9EE1-937651F09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231775</xdr:colOff>
      <xdr:row>10</xdr:row>
      <xdr:rowOff>136525</xdr:rowOff>
    </xdr:from>
    <xdr:to>
      <xdr:col>10</xdr:col>
      <xdr:colOff>85725</xdr:colOff>
      <xdr:row>25</xdr:row>
      <xdr:rowOff>117475</xdr:rowOff>
    </xdr:to>
    <xdr:graphicFrame macro="">
      <xdr:nvGraphicFramePr>
        <xdr:cNvPr id="2" name="Chart 1">
          <a:extLst>
            <a:ext uri="{FF2B5EF4-FFF2-40B4-BE49-F238E27FC236}">
              <a16:creationId xmlns:a16="http://schemas.microsoft.com/office/drawing/2014/main" id="{655056D7-21B5-4294-8E0C-29018353D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rcellusindia-my.sharepoint.com/personal/dharmit_marcellus_in/Documents/Desktop/master%20data/Presentations%20and%20Factsheets/Factsheets/Jan%202024/Master%20Factsheet_Jan%202024%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CCP Strategy"/>
      <sheetName val="CCP Perf"/>
      <sheetName val="CCP Pf"/>
      <sheetName val="KCP Strategy"/>
      <sheetName val="KCP Pf"/>
      <sheetName val="LCP Strategy"/>
      <sheetName val="LCP Perf"/>
      <sheetName val="LCP Pf"/>
      <sheetName val="RG AIF Strategy"/>
      <sheetName val="RG AIF Perf"/>
      <sheetName val="RG AIF Pf"/>
      <sheetName val="RG PMS Strategy"/>
      <sheetName val="RG PMS Perf"/>
      <sheetName val="RG PMS Pf"/>
      <sheetName val="MCP Strategy"/>
      <sheetName val="MCP Perf"/>
      <sheetName val="MCP Pf"/>
      <sheetName val="CCP_NAV"/>
      <sheetName val="LCP_NAV"/>
      <sheetName val="KCP NAV"/>
      <sheetName val="RGP NAV"/>
    </sheetNames>
    <sheetDataSet>
      <sheetData sheetId="0"/>
      <sheetData sheetId="1"/>
      <sheetData sheetId="2"/>
      <sheetData sheetId="3"/>
      <sheetData sheetId="4">
        <row r="11">
          <cell r="B11" t="str">
            <v>Marcellus KCP*</v>
          </cell>
          <cell r="C11" t="str">
            <v>Nifty 50 (Total Return Index)</v>
          </cell>
        </row>
        <row r="12">
          <cell r="A12">
            <v>44043</v>
          </cell>
          <cell r="B12">
            <v>-2.9000000000000137E-3</v>
          </cell>
          <cell r="C12">
            <v>7.6969999999999997E-2</v>
          </cell>
        </row>
        <row r="13">
          <cell r="A13">
            <v>44074</v>
          </cell>
          <cell r="B13">
            <v>2.5373583391836707E-3</v>
          </cell>
          <cell r="C13">
            <v>2.9700000000000001E-2</v>
          </cell>
        </row>
        <row r="14">
          <cell r="A14">
            <v>44104</v>
          </cell>
          <cell r="B14">
            <v>-4.9180000000000001E-2</v>
          </cell>
          <cell r="C14">
            <v>-1.2E-2</v>
          </cell>
        </row>
        <row r="15">
          <cell r="A15">
            <v>44105</v>
          </cell>
          <cell r="B15">
            <v>6.8419999999999995E-2</v>
          </cell>
          <cell r="C15">
            <v>3.6909999999999998E-2</v>
          </cell>
        </row>
        <row r="16">
          <cell r="A16">
            <v>44165</v>
          </cell>
          <cell r="B16">
            <v>0.21190999999999999</v>
          </cell>
          <cell r="C16">
            <v>0.11441999999999999</v>
          </cell>
        </row>
        <row r="17">
          <cell r="A17">
            <v>44196</v>
          </cell>
          <cell r="B17">
            <v>3.3360000000000001E-2</v>
          </cell>
          <cell r="C17">
            <v>7.8329999999999997E-2</v>
          </cell>
        </row>
        <row r="18">
          <cell r="A18">
            <v>44227</v>
          </cell>
          <cell r="B18">
            <v>-6.0979999999999999E-2</v>
          </cell>
          <cell r="C18">
            <v>-2.4559999999999998E-2</v>
          </cell>
          <cell r="H18">
            <v>0.84</v>
          </cell>
        </row>
        <row r="19">
          <cell r="A19">
            <v>44255</v>
          </cell>
          <cell r="B19">
            <v>7.6270000000000004E-2</v>
          </cell>
          <cell r="C19">
            <v>6.7140000000000005E-2</v>
          </cell>
          <cell r="H19">
            <v>0</v>
          </cell>
        </row>
        <row r="20">
          <cell r="A20">
            <v>44286</v>
          </cell>
          <cell r="B20">
            <v>-1.372E-2</v>
          </cell>
          <cell r="C20">
            <v>1.17E-2</v>
          </cell>
          <cell r="H20">
            <v>0.15</v>
          </cell>
        </row>
        <row r="21">
          <cell r="A21">
            <v>44316</v>
          </cell>
          <cell r="B21">
            <v>-1.9220000000000001E-2</v>
          </cell>
          <cell r="C21">
            <v>-3.6099999999999999E-3</v>
          </cell>
          <cell r="H21">
            <v>1.0000000000000009E-2</v>
          </cell>
        </row>
        <row r="22">
          <cell r="A22">
            <v>44347</v>
          </cell>
          <cell r="B22">
            <v>5.2589999999999998E-2</v>
          </cell>
          <cell r="C22">
            <v>6.6909999999999997E-2</v>
          </cell>
        </row>
        <row r="23">
          <cell r="A23">
            <v>44348</v>
          </cell>
          <cell r="B23">
            <v>1.84E-2</v>
          </cell>
          <cell r="C23">
            <v>1.1350000000000001E-2</v>
          </cell>
        </row>
        <row r="24">
          <cell r="A24">
            <v>44408</v>
          </cell>
          <cell r="B24">
            <v>-8.4100000000000008E-3</v>
          </cell>
          <cell r="C24">
            <v>5.3699999999999998E-3</v>
          </cell>
        </row>
        <row r="25">
          <cell r="A25">
            <v>44439</v>
          </cell>
          <cell r="B25">
            <v>0.08</v>
          </cell>
          <cell r="C25">
            <v>8.6349999999999996E-2</v>
          </cell>
          <cell r="H25" t="str">
            <v>KCP PMS (%)</v>
          </cell>
          <cell r="I25" t="str">
            <v>Nifty 50 (Total Return Index)(%)</v>
          </cell>
        </row>
        <row r="26">
          <cell r="A26">
            <v>44469</v>
          </cell>
          <cell r="B26">
            <v>1.67E-2</v>
          </cell>
          <cell r="C26">
            <v>2.8899999999999999E-2</v>
          </cell>
          <cell r="G26" t="str">
            <v>1-Month</v>
          </cell>
          <cell r="H26">
            <v>-3.27</v>
          </cell>
          <cell r="I26">
            <v>0.02</v>
          </cell>
        </row>
        <row r="27">
          <cell r="A27">
            <v>44500</v>
          </cell>
          <cell r="B27">
            <v>-1.423E-2</v>
          </cell>
          <cell r="C27">
            <v>4.2100000000000002E-3</v>
          </cell>
          <cell r="G27" t="str">
            <v>3-Month</v>
          </cell>
          <cell r="H27">
            <v>4.68</v>
          </cell>
          <cell r="I27">
            <v>14</v>
          </cell>
        </row>
        <row r="28">
          <cell r="A28">
            <v>44530</v>
          </cell>
          <cell r="B28">
            <v>-5.0439999999999999E-2</v>
          </cell>
          <cell r="C28">
            <v>-3.8370000000000001E-2</v>
          </cell>
          <cell r="G28" t="str">
            <v>6-Months</v>
          </cell>
          <cell r="H28">
            <v>0.64</v>
          </cell>
          <cell r="I28">
            <v>10.48</v>
          </cell>
        </row>
        <row r="29">
          <cell r="A29">
            <v>44561</v>
          </cell>
          <cell r="B29">
            <v>-3.2390000000000002E-2</v>
          </cell>
          <cell r="C29">
            <v>2.2169999999999999E-2</v>
          </cell>
          <cell r="G29" t="str">
            <v>1-year</v>
          </cell>
          <cell r="H29">
            <v>15.38</v>
          </cell>
          <cell r="I29">
            <v>24.35</v>
          </cell>
        </row>
        <row r="30">
          <cell r="A30">
            <v>44592</v>
          </cell>
          <cell r="B30">
            <v>3.2664520988837875E-2</v>
          </cell>
          <cell r="C30">
            <v>-5.6999999999999998E-4</v>
          </cell>
          <cell r="G30" t="str">
            <v>2-year</v>
          </cell>
          <cell r="H30">
            <v>1.1200000000000001</v>
          </cell>
          <cell r="I30">
            <v>13.28</v>
          </cell>
        </row>
        <row r="31">
          <cell r="A31">
            <v>44620</v>
          </cell>
          <cell r="B31">
            <v>-3.703E-2</v>
          </cell>
          <cell r="C31">
            <v>-2.9790000000000001E-2</v>
          </cell>
          <cell r="G31" t="str">
            <v>3- year</v>
          </cell>
          <cell r="H31">
            <v>5.14</v>
          </cell>
          <cell r="I31">
            <v>18.2</v>
          </cell>
        </row>
        <row r="32">
          <cell r="A32">
            <v>44651</v>
          </cell>
          <cell r="B32">
            <v>4.4000000000000002E-4</v>
          </cell>
          <cell r="C32">
            <v>3.9960000000000002E-2</v>
          </cell>
          <cell r="G32" t="str">
            <v>Since Inception (Annualised)</v>
          </cell>
          <cell r="H32">
            <v>9.7799999999999994</v>
          </cell>
          <cell r="I32">
            <v>22.35</v>
          </cell>
        </row>
        <row r="33">
          <cell r="A33">
            <v>44681</v>
          </cell>
          <cell r="B33">
            <v>-3.0970000000000001E-2</v>
          </cell>
          <cell r="C33">
            <v>-2.036E-2</v>
          </cell>
        </row>
        <row r="34">
          <cell r="A34">
            <v>44712</v>
          </cell>
          <cell r="B34">
            <v>-3.4209999999999997E-2</v>
          </cell>
          <cell r="C34">
            <v>-2.6360000000000001E-2</v>
          </cell>
        </row>
        <row r="35">
          <cell r="A35">
            <v>44742</v>
          </cell>
          <cell r="B35">
            <v>-8.5849999999999996E-2</v>
          </cell>
          <cell r="C35">
            <v>-4.7129999999999998E-2</v>
          </cell>
        </row>
        <row r="36">
          <cell r="A36">
            <v>44773</v>
          </cell>
          <cell r="B36">
            <v>0.13506941650798801</v>
          </cell>
          <cell r="C36">
            <v>8.9087399190413308E-2</v>
          </cell>
          <cell r="H36" t="str">
            <v>KCP PMS</v>
          </cell>
          <cell r="I36" t="str">
            <v>Nifty 50 (Total Return Index)</v>
          </cell>
        </row>
        <row r="37">
          <cell r="A37">
            <v>44804</v>
          </cell>
          <cell r="B37">
            <v>3.9387256832322803E-2</v>
          </cell>
          <cell r="C37">
            <v>3.7159680967875586E-2</v>
          </cell>
          <cell r="G37" t="str">
            <v>FY 2021</v>
          </cell>
          <cell r="H37">
            <v>0.26765000000000017</v>
          </cell>
          <cell r="I37">
            <v>0.32837257105496986</v>
          </cell>
        </row>
        <row r="38">
          <cell r="A38">
            <v>44834</v>
          </cell>
          <cell r="B38">
            <v>-5.6633654363458685E-2</v>
          </cell>
          <cell r="C38">
            <v>-3.7442329520886553E-2</v>
          </cell>
          <cell r="G38" t="str">
            <v>FY 2022</v>
          </cell>
          <cell r="H38">
            <v>3.1444010570741199E-2</v>
          </cell>
          <cell r="I38">
            <v>0.20260052895360259</v>
          </cell>
        </row>
        <row r="39">
          <cell r="A39">
            <v>44865</v>
          </cell>
          <cell r="B39">
            <v>1.1927998265018447E-2</v>
          </cell>
          <cell r="C39">
            <v>5.4843705431028678E-2</v>
          </cell>
          <cell r="G39" t="str">
            <v>FY 2023</v>
          </cell>
          <cell r="H39">
            <v>-6.5106486850463607E-3</v>
          </cell>
          <cell r="I39">
            <v>6.5796330427895233E-2</v>
          </cell>
        </row>
        <row r="40">
          <cell r="A40">
            <v>44895</v>
          </cell>
          <cell r="B40">
            <v>1.6772237303741777E-2</v>
          </cell>
          <cell r="C40">
            <v>4.177048974958697E-2</v>
          </cell>
          <cell r="G40" t="str">
            <v>FY 2024</v>
          </cell>
          <cell r="H40">
            <v>0.18329999999999999</v>
          </cell>
          <cell r="I40">
            <v>0.2641</v>
          </cell>
        </row>
        <row r="41">
          <cell r="A41">
            <v>44926</v>
          </cell>
          <cell r="B41">
            <v>-1.9095202779187304E-2</v>
          </cell>
          <cell r="C41">
            <v>-3.4815942654369159E-2</v>
          </cell>
          <cell r="G41" t="str">
            <v>CY 2020</v>
          </cell>
          <cell r="H41">
            <v>0.27173999999999987</v>
          </cell>
          <cell r="I41">
            <v>0.26138129245665209</v>
          </cell>
        </row>
        <row r="42">
          <cell r="A42">
            <v>44957</v>
          </cell>
          <cell r="B42">
            <v>-4.277789715795588E-2</v>
          </cell>
          <cell r="C42">
            <v>-2.4326559263582515E-2</v>
          </cell>
          <cell r="G42" t="str">
            <v>CY 2021</v>
          </cell>
          <cell r="H42">
            <v>3.3442370295815094E-2</v>
          </cell>
          <cell r="I42">
            <v>0.25591042086522653</v>
          </cell>
        </row>
        <row r="43">
          <cell r="A43">
            <v>44985</v>
          </cell>
          <cell r="B43">
            <v>-9.3952142607711675E-3</v>
          </cell>
          <cell r="C43">
            <v>-1.9523132110407349E-2</v>
          </cell>
          <cell r="G43" t="str">
            <v>CY 2022</v>
          </cell>
          <cell r="H43">
            <v>-4.3963569129630842E-2</v>
          </cell>
          <cell r="I43">
            <v>5.6914227994946387E-2</v>
          </cell>
        </row>
        <row r="44">
          <cell r="A44">
            <v>45016</v>
          </cell>
          <cell r="B44">
            <v>-1.5686899885852479E-2</v>
          </cell>
          <cell r="C44">
            <v>3.2396949389841279E-3</v>
          </cell>
          <cell r="G44" t="str">
            <v>CY 2023</v>
          </cell>
          <cell r="H44">
            <v>0.1419</v>
          </cell>
          <cell r="I44">
            <v>0.21299999999999999</v>
          </cell>
        </row>
        <row r="45">
          <cell r="A45">
            <v>45046</v>
          </cell>
          <cell r="B45">
            <v>4.4715412492005946E-2</v>
          </cell>
          <cell r="C45">
            <v>4.1037660798715514E-2</v>
          </cell>
          <cell r="G45" t="str">
            <v>CY 2024</v>
          </cell>
          <cell r="H45">
            <v>3.27E-2</v>
          </cell>
          <cell r="I45">
            <v>2.0000000000000001E-4</v>
          </cell>
        </row>
        <row r="46">
          <cell r="A46">
            <v>45077</v>
          </cell>
          <cell r="B46">
            <v>5.9084713391392318E-2</v>
          </cell>
          <cell r="C46">
            <v>2.8685788498007181E-2</v>
          </cell>
          <cell r="G46" t="str">
            <v>Since Inception (Annualised)</v>
          </cell>
          <cell r="H46">
            <v>9.7799999999999998E-2</v>
          </cell>
          <cell r="I46">
            <v>0.2235</v>
          </cell>
        </row>
        <row r="47">
          <cell r="A47">
            <v>45107</v>
          </cell>
          <cell r="B47">
            <v>4.53E-2</v>
          </cell>
          <cell r="C47">
            <v>3.6999999999999998E-2</v>
          </cell>
        </row>
        <row r="48">
          <cell r="A48">
            <v>45138</v>
          </cell>
          <cell r="B48">
            <v>1.6614334280999999E-2</v>
          </cell>
          <cell r="C48">
            <v>3.0320406705E-2</v>
          </cell>
        </row>
        <row r="49">
          <cell r="A49">
            <v>45169</v>
          </cell>
          <cell r="B49">
            <v>-2.8353544854000001E-2</v>
          </cell>
          <cell r="C49">
            <v>-2.3060535592170001E-2</v>
          </cell>
        </row>
        <row r="50">
          <cell r="A50">
            <v>45199</v>
          </cell>
          <cell r="B50">
            <v>1.4565539172E-2</v>
          </cell>
          <cell r="C50">
            <v>1.9970088947139999E-2</v>
          </cell>
        </row>
        <row r="51">
          <cell r="A51">
            <v>45230</v>
          </cell>
          <cell r="B51">
            <v>-2.4799999999999999E-2</v>
          </cell>
          <cell r="C51">
            <v>-2.7400000000000001E-2</v>
          </cell>
        </row>
        <row r="52">
          <cell r="A52">
            <v>45260</v>
          </cell>
          <cell r="B52">
            <v>3.3300000000000003E-2</v>
          </cell>
          <cell r="C52">
            <v>5.6000000000000001E-2</v>
          </cell>
        </row>
        <row r="53">
          <cell r="A53">
            <v>45291</v>
          </cell>
          <cell r="B53">
            <v>4.7399999999999998E-2</v>
          </cell>
          <cell r="C53">
            <v>7.9399999999999998E-2</v>
          </cell>
        </row>
        <row r="54">
          <cell r="A54">
            <v>45322</v>
          </cell>
          <cell r="B54">
            <v>3.27E-2</v>
          </cell>
          <cell r="C54">
            <v>2.0000000000000001E-4</v>
          </cell>
        </row>
        <row r="55">
          <cell r="A55" t="str">
            <v>Inception - Annualised</v>
          </cell>
          <cell r="B55">
            <v>9.7799999999999998E-2</v>
          </cell>
          <cell r="C55">
            <v>0.2235</v>
          </cell>
        </row>
      </sheetData>
      <sheetData sheetId="5">
        <row r="16">
          <cell r="E16" t="str">
            <v>Weights</v>
          </cell>
        </row>
        <row r="17">
          <cell r="D17" t="str">
            <v xml:space="preserve">Lenders </v>
          </cell>
          <cell r="E17">
            <v>0.74</v>
          </cell>
        </row>
        <row r="18">
          <cell r="D18" t="str">
            <v>Non Lenders</v>
          </cell>
          <cell r="E18">
            <v>0.25</v>
          </cell>
        </row>
        <row r="19">
          <cell r="D19" t="str">
            <v>Cash</v>
          </cell>
          <cell r="E19">
            <v>1.0000000000000009E-2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4"/>
  <sheetViews>
    <sheetView workbookViewId="0"/>
  </sheetViews>
  <sheetFormatPr defaultColWidth="9.140625" defaultRowHeight="12.75" x14ac:dyDescent="0.25"/>
  <cols>
    <col min="1" max="1" width="24.85546875" style="2" customWidth="1"/>
    <col min="2" max="2" width="14.85546875" style="2" bestFit="1" customWidth="1"/>
    <col min="3" max="3" width="18.140625" style="2" customWidth="1"/>
    <col min="4" max="4" width="17.140625" style="2" bestFit="1" customWidth="1"/>
    <col min="5" max="5" width="18.5703125" style="2" customWidth="1"/>
    <col min="6" max="6" width="20.85546875" style="2" customWidth="1"/>
    <col min="7" max="7" width="23.85546875" style="2" bestFit="1" customWidth="1"/>
    <col min="8" max="8" width="20.85546875" style="2" bestFit="1" customWidth="1"/>
    <col min="9" max="9" width="26.5703125" style="2" customWidth="1"/>
    <col min="10" max="10" width="37.85546875" style="2" customWidth="1"/>
    <col min="11" max="11" width="14.42578125" style="2" customWidth="1"/>
    <col min="12" max="16384" width="9.140625" style="2"/>
  </cols>
  <sheetData>
    <row r="1" spans="1:10" ht="33.75" customHeight="1" x14ac:dyDescent="0.25">
      <c r="A1" s="1" t="s">
        <v>0</v>
      </c>
      <c r="B1" s="1" t="s">
        <v>1</v>
      </c>
      <c r="C1" s="1" t="s">
        <v>2</v>
      </c>
      <c r="D1" s="1" t="s">
        <v>3</v>
      </c>
      <c r="E1" s="1" t="s">
        <v>4</v>
      </c>
      <c r="F1" s="1" t="s">
        <v>5</v>
      </c>
    </row>
    <row r="2" spans="1:10" ht="32.25" customHeight="1" x14ac:dyDescent="0.25">
      <c r="A2" s="3" t="s">
        <v>6</v>
      </c>
      <c r="B2" s="3" t="s">
        <v>7</v>
      </c>
      <c r="C2" s="3" t="s">
        <v>8</v>
      </c>
      <c r="D2" s="4">
        <v>422.71</v>
      </c>
      <c r="E2" s="5">
        <v>44040</v>
      </c>
      <c r="F2" s="3" t="s">
        <v>9</v>
      </c>
    </row>
    <row r="4" spans="1:10" ht="15" customHeight="1" x14ac:dyDescent="0.25">
      <c r="A4" s="1" t="s">
        <v>10</v>
      </c>
      <c r="B4" s="1" t="s">
        <v>11</v>
      </c>
      <c r="C4" s="1" t="s">
        <v>12</v>
      </c>
      <c r="E4" s="104" t="s">
        <v>13</v>
      </c>
      <c r="F4" s="6" t="s">
        <v>14</v>
      </c>
      <c r="G4" s="7" t="s">
        <v>15</v>
      </c>
      <c r="H4" s="105" t="s">
        <v>16</v>
      </c>
      <c r="I4" s="105"/>
      <c r="J4" s="106"/>
    </row>
    <row r="5" spans="1:10" ht="25.5" customHeight="1" x14ac:dyDescent="0.25">
      <c r="A5" s="8" t="s">
        <v>17</v>
      </c>
      <c r="B5" s="3" t="s">
        <v>18</v>
      </c>
      <c r="C5" s="3" t="s">
        <v>19</v>
      </c>
      <c r="E5" s="104"/>
      <c r="F5" s="9" t="s">
        <v>20</v>
      </c>
      <c r="G5" s="10" t="s">
        <v>21</v>
      </c>
      <c r="H5" s="105" t="s">
        <v>22</v>
      </c>
      <c r="I5" s="105"/>
      <c r="J5" s="106"/>
    </row>
    <row r="6" spans="1:10" ht="15" customHeight="1" x14ac:dyDescent="0.25"/>
    <row r="7" spans="1:10" ht="15" customHeight="1" x14ac:dyDescent="0.25">
      <c r="E7" s="107" t="s">
        <v>23</v>
      </c>
      <c r="F7" s="11" t="s">
        <v>24</v>
      </c>
      <c r="G7" s="11" t="s">
        <v>25</v>
      </c>
      <c r="H7" s="11" t="s">
        <v>26</v>
      </c>
      <c r="I7" s="11" t="s">
        <v>27</v>
      </c>
      <c r="J7" s="11" t="s">
        <v>28</v>
      </c>
    </row>
    <row r="8" spans="1:10" ht="15" customHeight="1" x14ac:dyDescent="0.25">
      <c r="E8" s="107"/>
      <c r="F8" s="8" t="s">
        <v>29</v>
      </c>
      <c r="G8" s="8" t="s">
        <v>29</v>
      </c>
      <c r="H8" s="8" t="s">
        <v>29</v>
      </c>
      <c r="I8" s="12" t="s">
        <v>30</v>
      </c>
      <c r="J8" s="12" t="s">
        <v>30</v>
      </c>
    </row>
    <row r="10" spans="1:10" x14ac:dyDescent="0.25">
      <c r="A10" s="96" t="s">
        <v>31</v>
      </c>
      <c r="B10" s="108"/>
      <c r="C10" s="108"/>
      <c r="D10" s="108"/>
      <c r="G10" s="109" t="s">
        <v>32</v>
      </c>
      <c r="H10" s="110"/>
      <c r="I10" s="111"/>
    </row>
    <row r="11" spans="1:10" ht="24" x14ac:dyDescent="0.25">
      <c r="A11" s="13" t="s">
        <v>33</v>
      </c>
      <c r="B11" s="14" t="s">
        <v>34</v>
      </c>
      <c r="C11" s="15" t="s">
        <v>35</v>
      </c>
      <c r="D11" s="16" t="s">
        <v>36</v>
      </c>
      <c r="G11" s="17" t="s">
        <v>37</v>
      </c>
      <c r="H11" s="17" t="s">
        <v>38</v>
      </c>
      <c r="I11" s="17" t="s">
        <v>39</v>
      </c>
    </row>
    <row r="12" spans="1:10" x14ac:dyDescent="0.25">
      <c r="A12" s="18">
        <v>44043</v>
      </c>
      <c r="B12" s="19">
        <v>-2.9000000000000137E-3</v>
      </c>
      <c r="C12" s="20">
        <v>7.6969999999999997E-2</v>
      </c>
      <c r="D12" s="21" t="s">
        <v>40</v>
      </c>
      <c r="G12" s="8">
        <v>1</v>
      </c>
      <c r="H12" s="22" t="s">
        <v>41</v>
      </c>
      <c r="I12" s="23">
        <v>0.16</v>
      </c>
    </row>
    <row r="13" spans="1:10" x14ac:dyDescent="0.25">
      <c r="A13" s="18">
        <v>44074</v>
      </c>
      <c r="B13" s="19">
        <v>2.5373583391836707E-3</v>
      </c>
      <c r="C13" s="20">
        <v>2.9700000000000001E-2</v>
      </c>
      <c r="D13" s="21" t="s">
        <v>42</v>
      </c>
      <c r="G13" s="8">
        <v>2</v>
      </c>
      <c r="H13" s="22" t="s">
        <v>43</v>
      </c>
      <c r="I13" s="23">
        <v>0.15</v>
      </c>
    </row>
    <row r="14" spans="1:10" x14ac:dyDescent="0.25">
      <c r="A14" s="18">
        <v>44104</v>
      </c>
      <c r="B14" s="19">
        <v>-4.9180000000000001E-2</v>
      </c>
      <c r="C14" s="20">
        <v>-1.2E-2</v>
      </c>
      <c r="D14" s="21" t="s">
        <v>44</v>
      </c>
      <c r="G14" s="8">
        <v>3</v>
      </c>
      <c r="H14" s="22" t="s">
        <v>45</v>
      </c>
      <c r="I14" s="23">
        <v>0.14000000000000001</v>
      </c>
    </row>
    <row r="15" spans="1:10" x14ac:dyDescent="0.25">
      <c r="A15" s="18">
        <v>44105</v>
      </c>
      <c r="B15" s="19">
        <v>6.8419999999999995E-2</v>
      </c>
      <c r="C15" s="20">
        <v>3.6909999999999998E-2</v>
      </c>
      <c r="D15" s="21" t="s">
        <v>46</v>
      </c>
      <c r="G15" s="24"/>
      <c r="H15" s="25"/>
      <c r="I15" s="26"/>
    </row>
    <row r="16" spans="1:10" x14ac:dyDescent="0.25">
      <c r="A16" s="18">
        <v>44165</v>
      </c>
      <c r="B16" s="19">
        <v>0.21190999999999999</v>
      </c>
      <c r="C16" s="20">
        <v>0.11441999999999999</v>
      </c>
      <c r="D16" s="21" t="s">
        <v>47</v>
      </c>
    </row>
    <row r="17" spans="1:10" x14ac:dyDescent="0.25">
      <c r="A17" s="18">
        <v>44196</v>
      </c>
      <c r="B17" s="19">
        <v>3.3360000000000001E-2</v>
      </c>
      <c r="C17" s="20">
        <v>7.8329999999999997E-2</v>
      </c>
      <c r="D17" s="21" t="s">
        <v>48</v>
      </c>
      <c r="G17" s="96" t="s">
        <v>49</v>
      </c>
      <c r="H17" s="97"/>
    </row>
    <row r="18" spans="1:10" x14ac:dyDescent="0.25">
      <c r="A18" s="18">
        <v>44227</v>
      </c>
      <c r="B18" s="19">
        <v>-6.0979999999999999E-2</v>
      </c>
      <c r="C18" s="20">
        <v>-2.4559999999999998E-2</v>
      </c>
      <c r="D18" s="21" t="s">
        <v>50</v>
      </c>
      <c r="G18" s="27" t="s">
        <v>51</v>
      </c>
      <c r="H18" s="28">
        <v>0.84</v>
      </c>
    </row>
    <row r="19" spans="1:10" x14ac:dyDescent="0.25">
      <c r="A19" s="18">
        <v>44255</v>
      </c>
      <c r="B19" s="19">
        <v>7.6270000000000004E-2</v>
      </c>
      <c r="C19" s="20">
        <v>6.7140000000000005E-2</v>
      </c>
      <c r="D19" s="21" t="s">
        <v>52</v>
      </c>
      <c r="G19" s="29" t="s">
        <v>53</v>
      </c>
      <c r="H19" s="30">
        <v>0</v>
      </c>
    </row>
    <row r="20" spans="1:10" x14ac:dyDescent="0.25">
      <c r="A20" s="18">
        <v>44286</v>
      </c>
      <c r="B20" s="19">
        <v>-1.372E-2</v>
      </c>
      <c r="C20" s="20">
        <v>1.17E-2</v>
      </c>
      <c r="D20" s="21" t="s">
        <v>54</v>
      </c>
      <c r="G20" s="29" t="s">
        <v>55</v>
      </c>
      <c r="H20" s="30">
        <v>0.15</v>
      </c>
    </row>
    <row r="21" spans="1:10" x14ac:dyDescent="0.25">
      <c r="A21" s="18">
        <v>44316</v>
      </c>
      <c r="B21" s="19">
        <v>-1.9220000000000001E-2</v>
      </c>
      <c r="C21" s="20">
        <v>-3.6099999999999999E-3</v>
      </c>
      <c r="D21" s="21" t="s">
        <v>56</v>
      </c>
      <c r="G21" s="31" t="s">
        <v>57</v>
      </c>
      <c r="H21" s="32">
        <f>1-SUM(H18:H20)</f>
        <v>1.0000000000000009E-2</v>
      </c>
    </row>
    <row r="22" spans="1:10" x14ac:dyDescent="0.25">
      <c r="A22" s="18">
        <v>44347</v>
      </c>
      <c r="B22" s="19">
        <v>5.2589999999999998E-2</v>
      </c>
      <c r="C22" s="20">
        <v>6.6909999999999997E-2</v>
      </c>
      <c r="D22" s="21" t="s">
        <v>58</v>
      </c>
      <c r="G22" s="24"/>
      <c r="H22" s="24"/>
    </row>
    <row r="23" spans="1:10" x14ac:dyDescent="0.25">
      <c r="A23" s="18">
        <v>44348</v>
      </c>
      <c r="B23" s="19">
        <v>1.84E-2</v>
      </c>
      <c r="C23" s="20">
        <v>1.1350000000000001E-2</v>
      </c>
      <c r="D23" s="21" t="s">
        <v>59</v>
      </c>
      <c r="G23" s="24"/>
      <c r="H23" s="24"/>
    </row>
    <row r="24" spans="1:10" x14ac:dyDescent="0.25">
      <c r="A24" s="18">
        <v>44408</v>
      </c>
      <c r="B24" s="19">
        <v>-8.4100000000000008E-3</v>
      </c>
      <c r="C24" s="20">
        <v>5.3699999999999998E-3</v>
      </c>
      <c r="D24" s="21" t="s">
        <v>60</v>
      </c>
      <c r="G24" s="98" t="s">
        <v>61</v>
      </c>
      <c r="H24" s="99"/>
      <c r="I24" s="99"/>
    </row>
    <row r="25" spans="1:10" x14ac:dyDescent="0.25">
      <c r="A25" s="18">
        <v>44439</v>
      </c>
      <c r="B25" s="19">
        <v>0.08</v>
      </c>
      <c r="C25" s="20">
        <v>8.6349999999999996E-2</v>
      </c>
      <c r="D25" s="21" t="s">
        <v>62</v>
      </c>
      <c r="G25" s="33"/>
      <c r="H25" s="34" t="s">
        <v>63</v>
      </c>
      <c r="I25" s="35" t="s">
        <v>64</v>
      </c>
    </row>
    <row r="26" spans="1:10" x14ac:dyDescent="0.25">
      <c r="A26" s="18">
        <v>44469</v>
      </c>
      <c r="B26" s="19">
        <v>1.67E-2</v>
      </c>
      <c r="C26" s="20">
        <v>2.8899999999999999E-2</v>
      </c>
      <c r="D26" s="21" t="s">
        <v>65</v>
      </c>
      <c r="G26" s="36" t="s">
        <v>66</v>
      </c>
      <c r="H26" s="37">
        <v>-3.27</v>
      </c>
      <c r="I26" s="37">
        <v>0.02</v>
      </c>
    </row>
    <row r="27" spans="1:10" x14ac:dyDescent="0.25">
      <c r="A27" s="18">
        <v>44500</v>
      </c>
      <c r="B27" s="19">
        <v>-1.423E-2</v>
      </c>
      <c r="C27" s="20">
        <v>4.2100000000000002E-3</v>
      </c>
      <c r="D27" s="21" t="s">
        <v>67</v>
      </c>
      <c r="G27" s="36" t="s">
        <v>68</v>
      </c>
      <c r="H27" s="37">
        <v>4.68</v>
      </c>
      <c r="I27" s="37">
        <v>14</v>
      </c>
    </row>
    <row r="28" spans="1:10" x14ac:dyDescent="0.25">
      <c r="A28" s="18">
        <v>44530</v>
      </c>
      <c r="B28" s="19">
        <v>-5.0439999999999999E-2</v>
      </c>
      <c r="C28" s="20">
        <v>-3.8370000000000001E-2</v>
      </c>
      <c r="D28" s="21" t="s">
        <v>69</v>
      </c>
      <c r="G28" s="36" t="s">
        <v>70</v>
      </c>
      <c r="H28" s="37">
        <v>0.64</v>
      </c>
      <c r="I28" s="37">
        <v>10.48</v>
      </c>
    </row>
    <row r="29" spans="1:10" x14ac:dyDescent="0.25">
      <c r="A29" s="18">
        <v>44561</v>
      </c>
      <c r="B29" s="19">
        <v>-3.2390000000000002E-2</v>
      </c>
      <c r="C29" s="20">
        <v>2.2169999999999999E-2</v>
      </c>
      <c r="D29" s="21" t="s">
        <v>71</v>
      </c>
      <c r="G29" s="36" t="s">
        <v>72</v>
      </c>
      <c r="H29" s="37">
        <v>15.38</v>
      </c>
      <c r="I29" s="37">
        <v>24.35</v>
      </c>
    </row>
    <row r="30" spans="1:10" x14ac:dyDescent="0.25">
      <c r="A30" s="18">
        <v>44592</v>
      </c>
      <c r="B30" s="19">
        <v>3.2664520988837875E-2</v>
      </c>
      <c r="C30" s="20">
        <v>-5.6999999999999998E-4</v>
      </c>
      <c r="D30" s="21" t="s">
        <v>73</v>
      </c>
      <c r="G30" s="36" t="s">
        <v>74</v>
      </c>
      <c r="H30" s="37">
        <v>1.1200000000000001</v>
      </c>
      <c r="I30" s="37">
        <v>13.28</v>
      </c>
    </row>
    <row r="31" spans="1:10" x14ac:dyDescent="0.25">
      <c r="A31" s="18">
        <v>44620</v>
      </c>
      <c r="B31" s="19">
        <v>-3.703E-2</v>
      </c>
      <c r="C31" s="20">
        <v>-2.9790000000000001E-2</v>
      </c>
      <c r="D31" s="21" t="s">
        <v>75</v>
      </c>
      <c r="G31" s="38" t="s">
        <v>76</v>
      </c>
      <c r="H31" s="37">
        <v>5.14</v>
      </c>
      <c r="I31" s="37">
        <v>18.2</v>
      </c>
    </row>
    <row r="32" spans="1:10" ht="15" x14ac:dyDescent="0.25">
      <c r="A32" s="18">
        <v>44651</v>
      </c>
      <c r="B32" s="19">
        <v>4.4000000000000002E-4</v>
      </c>
      <c r="C32" s="20">
        <v>3.9960000000000002E-2</v>
      </c>
      <c r="D32" s="21" t="s">
        <v>77</v>
      </c>
      <c r="G32" s="39" t="s">
        <v>78</v>
      </c>
      <c r="H32" s="40">
        <v>9.7799999999999994</v>
      </c>
      <c r="I32" s="40">
        <v>22.35</v>
      </c>
      <c r="J32" s="41"/>
    </row>
    <row r="33" spans="1:9" ht="15" x14ac:dyDescent="0.25">
      <c r="A33" s="18">
        <v>44681</v>
      </c>
      <c r="B33" s="19">
        <v>-3.0970000000000001E-2</v>
      </c>
      <c r="C33" s="20">
        <v>-2.036E-2</v>
      </c>
      <c r="D33" s="21" t="s">
        <v>79</v>
      </c>
      <c r="G33" s="42" t="s">
        <v>80</v>
      </c>
      <c r="H33" s="41"/>
      <c r="I33" s="41"/>
    </row>
    <row r="34" spans="1:9" x14ac:dyDescent="0.25">
      <c r="A34" s="18">
        <v>44712</v>
      </c>
      <c r="B34" s="19">
        <v>-3.4209999999999997E-2</v>
      </c>
      <c r="C34" s="20">
        <v>-2.6360000000000001E-2</v>
      </c>
      <c r="D34" s="21" t="s">
        <v>81</v>
      </c>
    </row>
    <row r="35" spans="1:9" x14ac:dyDescent="0.25">
      <c r="A35" s="18">
        <v>44742</v>
      </c>
      <c r="B35" s="19">
        <v>-8.5849999999999996E-2</v>
      </c>
      <c r="C35" s="20">
        <v>-4.7129999999999998E-2</v>
      </c>
      <c r="D35" s="21" t="s">
        <v>82</v>
      </c>
      <c r="G35" s="100" t="s">
        <v>61</v>
      </c>
      <c r="H35" s="100"/>
      <c r="I35" s="100"/>
    </row>
    <row r="36" spans="1:9" x14ac:dyDescent="0.25">
      <c r="A36" s="18">
        <v>44773</v>
      </c>
      <c r="B36" s="19">
        <v>0.13506941650798801</v>
      </c>
      <c r="C36" s="20">
        <v>8.9087399190413308E-2</v>
      </c>
      <c r="D36" s="43" t="s">
        <v>83</v>
      </c>
      <c r="G36" s="44"/>
      <c r="H36" s="45" t="s">
        <v>84</v>
      </c>
      <c r="I36" s="45" t="s">
        <v>35</v>
      </c>
    </row>
    <row r="37" spans="1:9" x14ac:dyDescent="0.25">
      <c r="A37" s="18">
        <v>44804</v>
      </c>
      <c r="B37" s="46">
        <v>3.9387256832322803E-2</v>
      </c>
      <c r="C37" s="47">
        <v>3.7159680967875586E-2</v>
      </c>
      <c r="D37" s="48" t="s">
        <v>85</v>
      </c>
      <c r="G37" s="49" t="s">
        <v>86</v>
      </c>
      <c r="H37" s="50">
        <v>0.26765000000000017</v>
      </c>
      <c r="I37" s="50">
        <v>0.32837257105496986</v>
      </c>
    </row>
    <row r="38" spans="1:9" x14ac:dyDescent="0.25">
      <c r="A38" s="18">
        <v>44834</v>
      </c>
      <c r="B38" s="19">
        <v>-5.6633654363458685E-2</v>
      </c>
      <c r="C38" s="20">
        <v>-3.7442329520886553E-2</v>
      </c>
      <c r="D38" s="43" t="s">
        <v>87</v>
      </c>
      <c r="G38" s="49" t="s">
        <v>88</v>
      </c>
      <c r="H38" s="50">
        <v>3.1444010570741199E-2</v>
      </c>
      <c r="I38" s="50">
        <v>0.20260052895360259</v>
      </c>
    </row>
    <row r="39" spans="1:9" x14ac:dyDescent="0.25">
      <c r="A39" s="18">
        <v>44865</v>
      </c>
      <c r="B39" s="46">
        <v>1.1927998265018447E-2</v>
      </c>
      <c r="C39" s="47">
        <v>5.4843705431028678E-2</v>
      </c>
      <c r="D39" s="48" t="s">
        <v>89</v>
      </c>
      <c r="G39" s="49" t="s">
        <v>90</v>
      </c>
      <c r="H39" s="50">
        <v>-6.5106486850463607E-3</v>
      </c>
      <c r="I39" s="50">
        <v>6.5796330427895233E-2</v>
      </c>
    </row>
    <row r="40" spans="1:9" x14ac:dyDescent="0.25">
      <c r="A40" s="18">
        <v>44895</v>
      </c>
      <c r="B40" s="19">
        <v>1.6772237303741777E-2</v>
      </c>
      <c r="C40" s="20">
        <v>4.177048974958697E-2</v>
      </c>
      <c r="D40" s="43" t="s">
        <v>91</v>
      </c>
      <c r="G40" s="49" t="s">
        <v>92</v>
      </c>
      <c r="H40" s="51">
        <v>0.18329999999999999</v>
      </c>
      <c r="I40" s="51">
        <v>0.2641</v>
      </c>
    </row>
    <row r="41" spans="1:9" x14ac:dyDescent="0.25">
      <c r="A41" s="18">
        <v>44926</v>
      </c>
      <c r="B41" s="46">
        <v>-1.9095202779187304E-2</v>
      </c>
      <c r="C41" s="47">
        <v>-3.4815942654369159E-2</v>
      </c>
      <c r="D41" s="48" t="s">
        <v>93</v>
      </c>
      <c r="G41" s="49" t="s">
        <v>94</v>
      </c>
      <c r="H41" s="52">
        <v>0.27173999999999987</v>
      </c>
      <c r="I41" s="50">
        <v>0.26138129245665209</v>
      </c>
    </row>
    <row r="42" spans="1:9" x14ac:dyDescent="0.25">
      <c r="A42" s="18">
        <v>44957</v>
      </c>
      <c r="B42" s="53">
        <v>-4.277789715795588E-2</v>
      </c>
      <c r="C42" s="54">
        <v>-2.4326559263582515E-2</v>
      </c>
      <c r="D42" s="43" t="s">
        <v>95</v>
      </c>
      <c r="E42" s="55"/>
      <c r="G42" s="49" t="s">
        <v>96</v>
      </c>
      <c r="H42" s="50">
        <v>3.3442370295815094E-2</v>
      </c>
      <c r="I42" s="50">
        <v>0.25591042086522653</v>
      </c>
    </row>
    <row r="43" spans="1:9" x14ac:dyDescent="0.25">
      <c r="A43" s="18">
        <v>44985</v>
      </c>
      <c r="B43" s="46">
        <v>-9.3952142607711675E-3</v>
      </c>
      <c r="C43" s="47">
        <v>-1.9523132110407349E-2</v>
      </c>
      <c r="D43" s="43" t="s">
        <v>97</v>
      </c>
      <c r="E43" s="55"/>
      <c r="G43" s="49" t="s">
        <v>98</v>
      </c>
      <c r="H43" s="50">
        <v>-4.3963569129630842E-2</v>
      </c>
      <c r="I43" s="50">
        <v>5.6914227994946387E-2</v>
      </c>
    </row>
    <row r="44" spans="1:9" x14ac:dyDescent="0.25">
      <c r="A44" s="18">
        <v>45016</v>
      </c>
      <c r="B44" s="19">
        <v>-1.5686899885852479E-2</v>
      </c>
      <c r="C44" s="20">
        <v>3.2396949389841279E-3</v>
      </c>
      <c r="D44" s="43" t="s">
        <v>99</v>
      </c>
      <c r="G44" s="49" t="s">
        <v>100</v>
      </c>
      <c r="H44" s="56">
        <v>0.1419</v>
      </c>
      <c r="I44" s="56">
        <v>0.21299999999999999</v>
      </c>
    </row>
    <row r="45" spans="1:9" x14ac:dyDescent="0.25">
      <c r="A45" s="18">
        <v>45046</v>
      </c>
      <c r="B45" s="46">
        <v>4.4715412492005946E-2</v>
      </c>
      <c r="C45" s="47">
        <v>4.1037660798715514E-2</v>
      </c>
      <c r="D45" s="48" t="s">
        <v>101</v>
      </c>
      <c r="G45" s="49" t="s">
        <v>102</v>
      </c>
      <c r="H45" s="56">
        <v>3.27E-2</v>
      </c>
      <c r="I45" s="57">
        <v>2.0000000000000001E-4</v>
      </c>
    </row>
    <row r="46" spans="1:9" x14ac:dyDescent="0.25">
      <c r="A46" s="18">
        <v>45077</v>
      </c>
      <c r="B46" s="58">
        <v>5.9084713391392318E-2</v>
      </c>
      <c r="C46" s="59">
        <v>2.8685788498007181E-2</v>
      </c>
      <c r="D46" s="43" t="s">
        <v>103</v>
      </c>
      <c r="G46" s="60" t="s">
        <v>78</v>
      </c>
      <c r="H46" s="61">
        <v>9.7799999999999998E-2</v>
      </c>
      <c r="I46" s="62">
        <v>0.2235</v>
      </c>
    </row>
    <row r="47" spans="1:9" x14ac:dyDescent="0.25">
      <c r="A47" s="18">
        <v>45107</v>
      </c>
      <c r="B47" s="19">
        <v>4.53E-2</v>
      </c>
      <c r="C47" s="20">
        <v>3.6999999999999998E-2</v>
      </c>
      <c r="D47" s="48" t="s">
        <v>104</v>
      </c>
      <c r="G47" s="63"/>
      <c r="H47" s="64"/>
      <c r="I47" s="64"/>
    </row>
    <row r="48" spans="1:9" x14ac:dyDescent="0.25">
      <c r="A48" s="18">
        <v>45138</v>
      </c>
      <c r="B48" s="65">
        <v>1.6614334280999999E-2</v>
      </c>
      <c r="C48" s="66">
        <v>3.0320406705E-2</v>
      </c>
      <c r="D48" s="48" t="s">
        <v>105</v>
      </c>
      <c r="G48" s="42" t="s">
        <v>80</v>
      </c>
    </row>
    <row r="49" spans="1:8" x14ac:dyDescent="0.25">
      <c r="A49" s="18">
        <v>45169</v>
      </c>
      <c r="B49" s="65">
        <v>-2.8353544854000001E-2</v>
      </c>
      <c r="C49" s="66">
        <v>-2.3060535592170001E-2</v>
      </c>
      <c r="D49" s="48" t="s">
        <v>106</v>
      </c>
      <c r="G49" s="42"/>
    </row>
    <row r="50" spans="1:8" x14ac:dyDescent="0.25">
      <c r="A50" s="18">
        <v>45199</v>
      </c>
      <c r="B50" s="65">
        <v>1.4565539172E-2</v>
      </c>
      <c r="C50" s="66">
        <v>1.9970088947139999E-2</v>
      </c>
      <c r="D50" s="48" t="s">
        <v>107</v>
      </c>
      <c r="G50" s="42"/>
    </row>
    <row r="51" spans="1:8" x14ac:dyDescent="0.25">
      <c r="A51" s="18">
        <v>45230</v>
      </c>
      <c r="B51" s="65">
        <v>-2.4799999999999999E-2</v>
      </c>
      <c r="C51" s="66">
        <v>-2.7400000000000001E-2</v>
      </c>
      <c r="D51" s="48" t="s">
        <v>108</v>
      </c>
      <c r="G51" s="42"/>
    </row>
    <row r="52" spans="1:8" x14ac:dyDescent="0.25">
      <c r="A52" s="18">
        <v>45260</v>
      </c>
      <c r="B52" s="65">
        <v>3.3300000000000003E-2</v>
      </c>
      <c r="C52" s="66">
        <v>5.6000000000000001E-2</v>
      </c>
      <c r="D52" s="48" t="s">
        <v>109</v>
      </c>
      <c r="G52" s="42"/>
    </row>
    <row r="53" spans="1:8" x14ac:dyDescent="0.25">
      <c r="A53" s="18">
        <v>45291</v>
      </c>
      <c r="B53" s="65">
        <v>4.7399999999999998E-2</v>
      </c>
      <c r="C53" s="66">
        <v>7.9399999999999998E-2</v>
      </c>
      <c r="D53" s="48" t="s">
        <v>110</v>
      </c>
      <c r="G53" s="42"/>
    </row>
    <row r="54" spans="1:8" x14ac:dyDescent="0.25">
      <c r="A54" s="67">
        <v>45322</v>
      </c>
      <c r="B54" s="56">
        <v>3.27E-2</v>
      </c>
      <c r="C54" s="57">
        <v>2.0000000000000001E-4</v>
      </c>
      <c r="D54" s="68" t="s">
        <v>111</v>
      </c>
      <c r="G54" s="42"/>
    </row>
    <row r="55" spans="1:8" x14ac:dyDescent="0.25">
      <c r="A55" s="69" t="s">
        <v>112</v>
      </c>
      <c r="B55" s="61">
        <v>9.7799999999999998E-2</v>
      </c>
      <c r="C55" s="61">
        <v>0.2235</v>
      </c>
      <c r="D55" s="70"/>
      <c r="G55" s="42"/>
    </row>
    <row r="56" spans="1:8" x14ac:dyDescent="0.25">
      <c r="G56" s="42"/>
    </row>
    <row r="58" spans="1:8" x14ac:dyDescent="0.25">
      <c r="A58" s="101" t="s">
        <v>113</v>
      </c>
      <c r="B58" s="102"/>
    </row>
    <row r="59" spans="1:8" x14ac:dyDescent="0.25">
      <c r="A59" s="71" t="s">
        <v>114</v>
      </c>
      <c r="B59" s="72">
        <v>400050</v>
      </c>
    </row>
    <row r="60" spans="1:8" ht="15" x14ac:dyDescent="0.25">
      <c r="A60" s="73" t="s">
        <v>115</v>
      </c>
      <c r="B60" s="72">
        <v>28.159239591824672</v>
      </c>
      <c r="F60" s="74"/>
    </row>
    <row r="61" spans="1:8" ht="15" x14ac:dyDescent="0.25">
      <c r="A61" s="2" t="s">
        <v>116</v>
      </c>
      <c r="B61" s="75">
        <v>4.8775927912265817E-3</v>
      </c>
      <c r="F61" s="74"/>
    </row>
    <row r="62" spans="1:8" ht="12.6" customHeight="1" x14ac:dyDescent="0.25">
      <c r="A62" s="76" t="s">
        <v>117</v>
      </c>
      <c r="B62" s="77">
        <v>0.28850070116680893</v>
      </c>
    </row>
    <row r="63" spans="1:8" ht="15" x14ac:dyDescent="0.25">
      <c r="A63" s="76" t="s">
        <v>118</v>
      </c>
      <c r="B63" s="78">
        <v>-0.25590999143285503</v>
      </c>
      <c r="G63" s="74"/>
    </row>
    <row r="64" spans="1:8" ht="15" x14ac:dyDescent="0.25">
      <c r="A64" s="76" t="s">
        <v>119</v>
      </c>
      <c r="B64" s="78">
        <v>-0.1644389416187034</v>
      </c>
      <c r="G64" s="74"/>
      <c r="H64" s="74"/>
    </row>
    <row r="92" spans="1:9" ht="13.5" customHeight="1" x14ac:dyDescent="0.25"/>
    <row r="93" spans="1:9" ht="15" x14ac:dyDescent="0.25">
      <c r="E93" s="74"/>
      <c r="F93" s="74"/>
      <c r="G93" s="74"/>
      <c r="H93" s="74"/>
      <c r="I93" s="74"/>
    </row>
    <row r="94" spans="1:9" ht="120" customHeight="1" x14ac:dyDescent="0.25">
      <c r="A94" s="103" t="s">
        <v>120</v>
      </c>
      <c r="B94" s="103"/>
      <c r="C94" s="103"/>
      <c r="D94" s="103"/>
      <c r="E94" s="103"/>
      <c r="F94" s="103"/>
      <c r="G94" s="103"/>
      <c r="H94" s="103"/>
    </row>
  </sheetData>
  <mergeCells count="11">
    <mergeCell ref="E4:E5"/>
    <mergeCell ref="H4:J4"/>
    <mergeCell ref="H5:J5"/>
    <mergeCell ref="E7:E8"/>
    <mergeCell ref="A10:D10"/>
    <mergeCell ref="G10:I10"/>
    <mergeCell ref="G17:H17"/>
    <mergeCell ref="G24:I24"/>
    <mergeCell ref="G35:I35"/>
    <mergeCell ref="A58:B58"/>
    <mergeCell ref="A94:H9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election activeCell="B6" sqref="B6"/>
    </sheetView>
  </sheetViews>
  <sheetFormatPr defaultRowHeight="15" x14ac:dyDescent="0.25"/>
  <cols>
    <col min="2" max="2" width="43.5703125" bestFit="1" customWidth="1"/>
    <col min="3" max="4" width="19.85546875" customWidth="1"/>
    <col min="6" max="6" width="26.140625" customWidth="1"/>
    <col min="7" max="7" width="15.140625" customWidth="1"/>
  </cols>
  <sheetData>
    <row r="1" spans="1:7" x14ac:dyDescent="0.25">
      <c r="A1" s="112" t="s">
        <v>121</v>
      </c>
      <c r="B1" s="112"/>
      <c r="C1" s="112"/>
      <c r="D1" s="112"/>
    </row>
    <row r="2" spans="1:7" ht="15.75" thickBot="1" x14ac:dyDescent="0.3">
      <c r="A2" s="79" t="s">
        <v>37</v>
      </c>
      <c r="B2" s="80" t="s">
        <v>38</v>
      </c>
      <c r="C2" s="81" t="s">
        <v>122</v>
      </c>
      <c r="D2" s="79" t="s">
        <v>123</v>
      </c>
      <c r="E2" s="2"/>
    </row>
    <row r="3" spans="1:7" x14ac:dyDescent="0.25">
      <c r="A3" s="8">
        <v>1</v>
      </c>
      <c r="B3" s="82" t="s">
        <v>41</v>
      </c>
      <c r="C3" s="8" t="s">
        <v>127</v>
      </c>
      <c r="D3" s="23">
        <v>0.16</v>
      </c>
      <c r="E3" s="2"/>
      <c r="F3" s="113" t="s">
        <v>124</v>
      </c>
      <c r="G3" s="114"/>
    </row>
    <row r="4" spans="1:7" x14ac:dyDescent="0.25">
      <c r="A4" s="8">
        <v>2</v>
      </c>
      <c r="B4" s="82" t="s">
        <v>43</v>
      </c>
      <c r="C4" s="8" t="s">
        <v>126</v>
      </c>
      <c r="D4" s="23">
        <v>0.15</v>
      </c>
      <c r="E4" s="2"/>
      <c r="F4" s="83" t="s">
        <v>125</v>
      </c>
      <c r="G4" s="84">
        <f>'[1]KCP Strategy'!H18</f>
        <v>0.84</v>
      </c>
    </row>
    <row r="5" spans="1:7" x14ac:dyDescent="0.25">
      <c r="A5" s="8">
        <v>3</v>
      </c>
      <c r="B5" s="82" t="s">
        <v>45</v>
      </c>
      <c r="C5" s="8" t="s">
        <v>133</v>
      </c>
      <c r="D5" s="23">
        <v>0.14000000000000001</v>
      </c>
      <c r="E5" s="2"/>
      <c r="F5" s="85" t="s">
        <v>53</v>
      </c>
      <c r="G5" s="86">
        <f>'[1]KCP Strategy'!H19</f>
        <v>0</v>
      </c>
    </row>
    <row r="6" spans="1:7" x14ac:dyDescent="0.25">
      <c r="A6" s="8">
        <v>4</v>
      </c>
      <c r="B6" s="82" t="s">
        <v>131</v>
      </c>
      <c r="C6" s="8" t="s">
        <v>132</v>
      </c>
      <c r="D6" s="23">
        <v>0.09</v>
      </c>
      <c r="E6" s="2"/>
      <c r="F6" s="85" t="s">
        <v>55</v>
      </c>
      <c r="G6" s="86">
        <f>'[1]KCP Strategy'!H20</f>
        <v>0.15</v>
      </c>
    </row>
    <row r="7" spans="1:7" ht="15.75" thickBot="1" x14ac:dyDescent="0.3">
      <c r="A7" s="8">
        <v>5</v>
      </c>
      <c r="B7" s="82" t="s">
        <v>129</v>
      </c>
      <c r="C7" s="8" t="s">
        <v>130</v>
      </c>
      <c r="D7" s="23">
        <v>0.08</v>
      </c>
      <c r="E7" s="2"/>
      <c r="F7" s="88" t="s">
        <v>57</v>
      </c>
      <c r="G7" s="89">
        <f>'[1]KCP Strategy'!H21</f>
        <v>1.0000000000000009E-2</v>
      </c>
    </row>
    <row r="8" spans="1:7" x14ac:dyDescent="0.25">
      <c r="A8" s="8"/>
      <c r="B8" s="82"/>
      <c r="C8" s="8"/>
      <c r="D8" s="23"/>
      <c r="E8" s="2"/>
      <c r="F8" s="90" t="s">
        <v>128</v>
      </c>
    </row>
    <row r="9" spans="1:7" x14ac:dyDescent="0.25">
      <c r="A9" s="8"/>
      <c r="B9" s="82"/>
      <c r="C9" s="8"/>
      <c r="D9" s="23"/>
      <c r="E9" s="2"/>
    </row>
    <row r="10" spans="1:7" x14ac:dyDescent="0.25">
      <c r="A10" s="8"/>
      <c r="B10" s="82"/>
      <c r="C10" s="8"/>
      <c r="D10" s="23"/>
      <c r="E10" s="2"/>
    </row>
    <row r="11" spans="1:7" x14ac:dyDescent="0.25">
      <c r="A11" s="8"/>
      <c r="B11" s="82"/>
      <c r="C11" s="8"/>
      <c r="D11" s="23"/>
      <c r="E11" s="2"/>
    </row>
    <row r="12" spans="1:7" x14ac:dyDescent="0.25">
      <c r="A12" s="8"/>
      <c r="B12" s="82"/>
      <c r="C12" s="8"/>
      <c r="D12" s="23"/>
      <c r="E12" s="2"/>
    </row>
    <row r="13" spans="1:7" x14ac:dyDescent="0.25">
      <c r="A13" s="8"/>
      <c r="B13" s="87"/>
      <c r="C13" s="8"/>
      <c r="D13" s="23"/>
      <c r="E13" s="2"/>
    </row>
    <row r="14" spans="1:7" x14ac:dyDescent="0.25">
      <c r="A14" s="8"/>
      <c r="B14" s="82"/>
      <c r="C14" s="8"/>
      <c r="D14" s="23"/>
    </row>
    <row r="15" spans="1:7" ht="15.75" thickBot="1" x14ac:dyDescent="0.3">
      <c r="F15" s="91"/>
    </row>
    <row r="16" spans="1:7" x14ac:dyDescent="0.25">
      <c r="D16" s="92" t="s">
        <v>134</v>
      </c>
      <c r="E16" s="93" t="s">
        <v>135</v>
      </c>
      <c r="F16" s="91"/>
    </row>
    <row r="17" spans="2:6" x14ac:dyDescent="0.25">
      <c r="D17" s="94" t="s">
        <v>136</v>
      </c>
      <c r="E17" s="95">
        <f>SUM(D3,D4,D5,D6,D7,D8,D11,D12)</f>
        <v>0.62</v>
      </c>
      <c r="F17" s="91"/>
    </row>
    <row r="18" spans="2:6" x14ac:dyDescent="0.25">
      <c r="D18" s="94" t="s">
        <v>137</v>
      </c>
      <c r="E18" s="95">
        <f>SUM(D14,D13,D9,D10)</f>
        <v>0</v>
      </c>
      <c r="F18" s="91"/>
    </row>
    <row r="19" spans="2:6" x14ac:dyDescent="0.25">
      <c r="D19" s="94" t="s">
        <v>57</v>
      </c>
      <c r="E19" s="95">
        <f>1-E18-E17</f>
        <v>0.38</v>
      </c>
    </row>
    <row r="20" spans="2:6" x14ac:dyDescent="0.25">
      <c r="B20" s="2"/>
      <c r="C20" s="2"/>
      <c r="D20" s="2"/>
    </row>
  </sheetData>
  <autoFilter ref="A2:D2">
    <sortState ref="A3:D14">
      <sortCondition descending="1" ref="D2"/>
    </sortState>
  </autoFilter>
  <mergeCells count="2">
    <mergeCell ref="A1:D1"/>
    <mergeCell ref="F3:G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KCP Strategy</vt:lpstr>
      <vt:lpstr>KCP 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Dharmit Gogri</dc:creator>
  <cp:lastModifiedBy>Nikhil Sunil Bhosle</cp:lastModifiedBy>
  <dcterms:created xsi:type="dcterms:W3CDTF">2024-02-06T13:00:25Z</dcterms:created>
  <dcterms:modified xsi:type="dcterms:W3CDTF">2024-02-13T11:58:15Z</dcterms:modified>
</cp:coreProperties>
</file>